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Ведомость за 16_12_2015" sheetId="1" r:id="rId1"/>
  </sheets>
  <calcPr calcId="125725"/>
</workbook>
</file>

<file path=xl/calcChain.xml><?xml version="1.0" encoding="utf-8"?>
<calcChain xmlns="http://schemas.openxmlformats.org/spreadsheetml/2006/main">
  <c r="DA20" i="1"/>
  <c r="CY20"/>
  <c r="CN30"/>
  <c r="CN29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H30" l="1"/>
  <c r="CE30"/>
  <c r="CB30"/>
  <c r="BY30"/>
  <c r="BV30"/>
  <c r="BS30"/>
  <c r="BP30" s="1"/>
  <c r="BM30" l="1"/>
  <c r="BJ30"/>
  <c r="BG30"/>
  <c r="BD30"/>
  <c r="BA30"/>
  <c r="AX30"/>
  <c r="AU30"/>
  <c r="AR30"/>
  <c r="AO30"/>
  <c r="AL30"/>
  <c r="AI30"/>
  <c r="AF30"/>
  <c r="AC30"/>
  <c r="Z30"/>
  <c r="W30"/>
  <c r="T30"/>
  <c r="Q30"/>
  <c r="N30"/>
  <c r="K30"/>
  <c r="H30"/>
  <c r="E30"/>
  <c r="CH29"/>
  <c r="CE29"/>
  <c r="CB29"/>
  <c r="BY29"/>
  <c r="BV29"/>
  <c r="BS29"/>
  <c r="BP29" s="1"/>
  <c r="BM29"/>
  <c r="BJ29"/>
  <c r="BG29"/>
  <c r="BD29"/>
  <c r="BA29"/>
  <c r="AX29"/>
  <c r="AU29"/>
  <c r="AR29"/>
  <c r="AO29"/>
  <c r="AL29"/>
  <c r="AI29"/>
  <c r="AF29"/>
  <c r="AC29"/>
  <c r="Z29"/>
  <c r="W29"/>
  <c r="T29"/>
  <c r="Q29"/>
  <c r="N29"/>
  <c r="K29"/>
  <c r="H29"/>
  <c r="E29"/>
  <c r="CH28"/>
  <c r="CE28"/>
  <c r="CB28"/>
  <c r="BY28"/>
  <c r="BV28"/>
  <c r="BS28"/>
  <c r="BP28"/>
  <c r="BM28"/>
  <c r="BJ28"/>
  <c r="BG28"/>
  <c r="BD28"/>
  <c r="BA28"/>
  <c r="AX28"/>
  <c r="AU28"/>
  <c r="AR28"/>
  <c r="AO28"/>
  <c r="AL28"/>
  <c r="AI28"/>
  <c r="AF28"/>
  <c r="AC28"/>
  <c r="Z28"/>
  <c r="W28"/>
  <c r="T28"/>
  <c r="Q28"/>
  <c r="N28"/>
  <c r="K28"/>
  <c r="H28"/>
  <c r="E28"/>
  <c r="CH27"/>
  <c r="CE27"/>
  <c r="CB27"/>
  <c r="BY27"/>
  <c r="BV27"/>
  <c r="BS27"/>
  <c r="BP27" s="1"/>
  <c r="BM27"/>
  <c r="BJ27"/>
  <c r="BG27"/>
  <c r="BD27"/>
  <c r="BA27"/>
  <c r="AX27"/>
  <c r="AU27"/>
  <c r="AR27"/>
  <c r="AO27"/>
  <c r="AL27"/>
  <c r="AI27"/>
  <c r="AF27"/>
  <c r="AC27"/>
  <c r="Z27"/>
  <c r="W27"/>
  <c r="T27"/>
  <c r="Q27"/>
  <c r="N27"/>
  <c r="K27"/>
  <c r="H27"/>
  <c r="E27"/>
  <c r="CH26"/>
  <c r="CE26"/>
  <c r="CB26"/>
  <c r="BY26"/>
  <c r="BV26"/>
  <c r="BS26"/>
  <c r="BP26" s="1"/>
  <c r="BM26"/>
  <c r="BJ26"/>
  <c r="BG26"/>
  <c r="BD26"/>
  <c r="BA26"/>
  <c r="AX26"/>
  <c r="AU26"/>
  <c r="AR26"/>
  <c r="AO26"/>
  <c r="AL26"/>
  <c r="AI26"/>
  <c r="AF26"/>
  <c r="AC26"/>
  <c r="Z26"/>
  <c r="W26"/>
  <c r="T26"/>
  <c r="Q26"/>
  <c r="N26"/>
  <c r="K26"/>
  <c r="H26"/>
  <c r="E26"/>
  <c r="CH25"/>
  <c r="CE25"/>
  <c r="CB25"/>
  <c r="BY25"/>
  <c r="BV25"/>
  <c r="BS25"/>
  <c r="BP25" s="1"/>
  <c r="BM25"/>
  <c r="BJ25"/>
  <c r="BG25"/>
  <c r="BD25"/>
  <c r="BA25"/>
  <c r="AX25"/>
  <c r="AU25"/>
  <c r="AR25"/>
  <c r="AO25"/>
  <c r="AL25"/>
  <c r="AI25"/>
  <c r="AF25"/>
  <c r="AC25"/>
  <c r="Z25"/>
  <c r="W25"/>
  <c r="T25"/>
  <c r="Q25"/>
  <c r="N25"/>
  <c r="K25"/>
  <c r="H25"/>
  <c r="E25"/>
  <c r="CH24"/>
  <c r="CE24"/>
  <c r="CB24"/>
  <c r="BY24"/>
  <c r="BV24"/>
  <c r="BS24"/>
  <c r="BP24" s="1"/>
  <c r="BM24"/>
  <c r="BJ24"/>
  <c r="BG24"/>
  <c r="BD24"/>
  <c r="BA24"/>
  <c r="AX24"/>
  <c r="AU24"/>
  <c r="AR24"/>
  <c r="AO24"/>
  <c r="AL24"/>
  <c r="AI24"/>
  <c r="AF24"/>
  <c r="AC24"/>
  <c r="Z24"/>
  <c r="W24"/>
  <c r="T24"/>
  <c r="Q24"/>
  <c r="N24"/>
  <c r="K24"/>
  <c r="H24"/>
  <c r="E24"/>
  <c r="CH23"/>
  <c r="CE23"/>
  <c r="CB23"/>
  <c r="BY23"/>
  <c r="BV23"/>
  <c r="BS23"/>
  <c r="BP23" s="1"/>
  <c r="BM23"/>
  <c r="BJ23"/>
  <c r="BG23"/>
  <c r="BD23"/>
  <c r="BA23"/>
  <c r="AX23"/>
  <c r="AU23"/>
  <c r="AR23"/>
  <c r="AO23"/>
  <c r="AL23"/>
  <c r="AI23"/>
  <c r="AF23"/>
  <c r="AC23"/>
  <c r="Z23"/>
  <c r="W23"/>
  <c r="T23"/>
  <c r="Q23"/>
  <c r="N23"/>
  <c r="K23"/>
  <c r="H23"/>
  <c r="E23"/>
  <c r="CH22"/>
  <c r="CE22"/>
  <c r="CB22"/>
  <c r="BY22"/>
  <c r="BV22"/>
  <c r="BS22"/>
  <c r="BP22"/>
  <c r="BM22"/>
  <c r="BJ22"/>
  <c r="BG22"/>
  <c r="BD22"/>
  <c r="BA22"/>
  <c r="AX22"/>
  <c r="AU22"/>
  <c r="AR22"/>
  <c r="AO22"/>
  <c r="AL22"/>
  <c r="AI22"/>
  <c r="AF22"/>
  <c r="AC22"/>
  <c r="Z22"/>
  <c r="W22"/>
  <c r="T22"/>
  <c r="Q22"/>
  <c r="N22"/>
  <c r="K22"/>
  <c r="H22"/>
  <c r="E22"/>
  <c r="CH21"/>
  <c r="CE21"/>
  <c r="CB21"/>
  <c r="BY21"/>
  <c r="BV21"/>
  <c r="BS21"/>
  <c r="BP21" s="1"/>
  <c r="BM21"/>
  <c r="BJ21"/>
  <c r="BG21"/>
  <c r="BD21"/>
  <c r="BA21"/>
  <c r="AX21"/>
  <c r="AU21"/>
  <c r="AR21"/>
  <c r="AO21"/>
  <c r="AL21"/>
  <c r="AI21"/>
  <c r="AF21"/>
  <c r="AC21"/>
  <c r="Z21"/>
  <c r="W21"/>
  <c r="T21"/>
  <c r="Q21"/>
  <c r="N21"/>
  <c r="K21"/>
  <c r="H21"/>
  <c r="E21"/>
  <c r="CH20"/>
  <c r="CE20"/>
  <c r="CB20"/>
  <c r="BY20"/>
  <c r="BV20"/>
  <c r="BS20"/>
  <c r="BP20"/>
  <c r="BM20"/>
  <c r="BJ20"/>
  <c r="BG20"/>
  <c r="BD20"/>
  <c r="BA20"/>
  <c r="AX20"/>
  <c r="AU20"/>
  <c r="AR20"/>
  <c r="AO20"/>
  <c r="AL20"/>
  <c r="AI20"/>
  <c r="AF20"/>
  <c r="AC20"/>
  <c r="Z20"/>
  <c r="W20"/>
  <c r="T20"/>
  <c r="Q20"/>
  <c r="N20"/>
  <c r="K20"/>
  <c r="H20"/>
  <c r="E20"/>
  <c r="CH19"/>
  <c r="CE19"/>
  <c r="CB19"/>
  <c r="BY19"/>
  <c r="BV19"/>
  <c r="BS19"/>
  <c r="BP19" s="1"/>
  <c r="BM19"/>
  <c r="BJ19"/>
  <c r="BG19"/>
  <c r="BD19"/>
  <c r="BA19"/>
  <c r="AX19"/>
  <c r="AU19"/>
  <c r="AR19"/>
  <c r="AO19"/>
  <c r="AL19"/>
  <c r="AI19"/>
  <c r="AF19"/>
  <c r="AC19"/>
  <c r="Z19"/>
  <c r="W19"/>
  <c r="T19"/>
  <c r="Q19"/>
  <c r="N19"/>
  <c r="K19"/>
  <c r="H19"/>
  <c r="E19"/>
  <c r="CH18" l="1"/>
  <c r="CE18"/>
  <c r="CB18"/>
  <c r="BY18"/>
  <c r="BV18"/>
  <c r="BS18"/>
  <c r="BP18" s="1"/>
  <c r="BM18"/>
  <c r="BJ18"/>
  <c r="BG18"/>
  <c r="BD18"/>
  <c r="BA18"/>
  <c r="AX18"/>
  <c r="AU18"/>
  <c r="AR18"/>
  <c r="AO18"/>
  <c r="AL18"/>
  <c r="AI18"/>
  <c r="AF18"/>
  <c r="AC18"/>
  <c r="Z18"/>
  <c r="W18"/>
  <c r="T18"/>
  <c r="Q18"/>
  <c r="N18"/>
  <c r="K18"/>
  <c r="H18"/>
  <c r="E18"/>
  <c r="CH17"/>
  <c r="CE17"/>
  <c r="CB17"/>
  <c r="BY17"/>
  <c r="BV17"/>
  <c r="BS17"/>
  <c r="BP17" s="1"/>
  <c r="BM17"/>
  <c r="BJ17"/>
  <c r="BG17"/>
  <c r="BD17"/>
  <c r="BA17"/>
  <c r="AX17"/>
  <c r="AU17"/>
  <c r="AR17"/>
  <c r="AO17"/>
  <c r="AL17"/>
  <c r="AI17"/>
  <c r="AF17"/>
  <c r="AC17"/>
  <c r="Z17"/>
  <c r="W17"/>
  <c r="T17"/>
  <c r="Q17"/>
  <c r="N17"/>
  <c r="K17"/>
  <c r="H17"/>
  <c r="E17"/>
  <c r="CH16"/>
  <c r="CE16"/>
  <c r="CB16"/>
  <c r="BY16"/>
  <c r="BV16"/>
  <c r="BS16"/>
  <c r="BP16" s="1"/>
  <c r="BM16"/>
  <c r="BJ16"/>
  <c r="BG16"/>
  <c r="BD16"/>
  <c r="BA16"/>
  <c r="AX16"/>
  <c r="AU16"/>
  <c r="AR16"/>
  <c r="AO16"/>
  <c r="AL16"/>
  <c r="AI16"/>
  <c r="AF16"/>
  <c r="AC16"/>
  <c r="Z16"/>
  <c r="W16"/>
  <c r="T16"/>
  <c r="Q16"/>
  <c r="N16"/>
  <c r="K16"/>
  <c r="H16"/>
  <c r="E16"/>
  <c r="CH15"/>
  <c r="CE15"/>
  <c r="CB15"/>
  <c r="BY15"/>
  <c r="BV15"/>
  <c r="BS15"/>
  <c r="BP15" s="1"/>
  <c r="BM15"/>
  <c r="BJ15"/>
  <c r="BG15"/>
  <c r="BD15"/>
  <c r="BA15"/>
  <c r="AX15"/>
  <c r="AU15"/>
  <c r="AR15"/>
  <c r="AO15"/>
  <c r="AL15"/>
  <c r="AI15"/>
  <c r="AF15"/>
  <c r="AC15"/>
  <c r="Z15"/>
  <c r="W15"/>
  <c r="T15"/>
  <c r="Q15"/>
  <c r="N15"/>
  <c r="K15"/>
  <c r="H15"/>
  <c r="E15"/>
  <c r="CH14"/>
  <c r="CE14"/>
  <c r="CB14"/>
  <c r="BY14"/>
  <c r="BV14"/>
  <c r="BS14"/>
  <c r="BP14" s="1"/>
  <c r="BM14"/>
  <c r="BJ14"/>
  <c r="BG14"/>
  <c r="BD14"/>
  <c r="BA14"/>
  <c r="AX14"/>
  <c r="AU14"/>
  <c r="AR14"/>
  <c r="AO14"/>
  <c r="AL14"/>
  <c r="AI14"/>
  <c r="AF14"/>
  <c r="AC14"/>
  <c r="Z14"/>
  <c r="W14"/>
  <c r="T14"/>
  <c r="Q14"/>
  <c r="N14"/>
  <c r="K14"/>
  <c r="H14"/>
  <c r="E14"/>
  <c r="CH13" l="1"/>
  <c r="CE13"/>
  <c r="CB13"/>
  <c r="BY13"/>
  <c r="BV13"/>
  <c r="BS13"/>
  <c r="BP13" s="1"/>
  <c r="BM13"/>
  <c r="BJ13"/>
  <c r="BG13"/>
  <c r="BD13"/>
  <c r="BA13"/>
  <c r="AX13"/>
  <c r="AU13"/>
  <c r="AR13"/>
  <c r="AO13"/>
  <c r="AL13"/>
  <c r="AI13"/>
  <c r="AF13"/>
  <c r="AC13"/>
  <c r="Z13"/>
  <c r="W13"/>
  <c r="T13"/>
  <c r="Q13"/>
  <c r="N13"/>
  <c r="K13"/>
  <c r="H13"/>
  <c r="E13"/>
  <c r="CH12"/>
  <c r="CE12"/>
  <c r="CB12"/>
  <c r="BY12"/>
  <c r="BV12"/>
  <c r="BS12"/>
  <c r="BP12" s="1"/>
  <c r="BM12"/>
  <c r="BJ12"/>
  <c r="BG12"/>
  <c r="BD12"/>
  <c r="BA12"/>
  <c r="AX12"/>
  <c r="AU12"/>
  <c r="AR12"/>
  <c r="AO12"/>
  <c r="AL12"/>
  <c r="AI12"/>
  <c r="AF12"/>
  <c r="AC12"/>
  <c r="Z12"/>
  <c r="W12"/>
  <c r="T12"/>
  <c r="Q12"/>
  <c r="N12"/>
  <c r="K12"/>
  <c r="H12"/>
  <c r="E12"/>
  <c r="CH11"/>
  <c r="CE11"/>
  <c r="CB11"/>
  <c r="BY11"/>
  <c r="BV11"/>
  <c r="BS11"/>
  <c r="BP11" s="1"/>
  <c r="BM11"/>
  <c r="BJ11"/>
  <c r="BG11"/>
  <c r="BD11"/>
  <c r="BA11"/>
  <c r="AX11"/>
  <c r="AU11"/>
  <c r="AR11"/>
  <c r="AO11"/>
  <c r="AL11"/>
  <c r="AI11"/>
  <c r="AF11"/>
  <c r="AC11"/>
  <c r="Z11"/>
  <c r="W11"/>
  <c r="T11"/>
  <c r="Q11"/>
  <c r="N11"/>
  <c r="K11"/>
  <c r="H11"/>
  <c r="E11"/>
  <c r="CH10"/>
  <c r="CE10"/>
  <c r="CB10"/>
  <c r="BY10"/>
  <c r="BV10"/>
  <c r="BS10"/>
  <c r="BP10" s="1"/>
  <c r="BM10"/>
  <c r="BJ10"/>
  <c r="BG10"/>
  <c r="BD10"/>
  <c r="BA10"/>
  <c r="AX10"/>
  <c r="AU10"/>
  <c r="AR10"/>
  <c r="AO10"/>
  <c r="AL10"/>
  <c r="AI10"/>
  <c r="AF10"/>
  <c r="AC10"/>
  <c r="Z10"/>
  <c r="W10"/>
  <c r="T10"/>
  <c r="Q10"/>
  <c r="N10"/>
  <c r="K10"/>
  <c r="H10"/>
  <c r="E10"/>
  <c r="CH9"/>
  <c r="CE9"/>
  <c r="CB9"/>
  <c r="BY9"/>
  <c r="BV9"/>
  <c r="BS9"/>
  <c r="BP9" s="1"/>
  <c r="BM9"/>
  <c r="BJ9"/>
  <c r="BG9"/>
  <c r="BD9"/>
  <c r="BA9"/>
  <c r="AX9"/>
  <c r="AU9"/>
  <c r="AR9"/>
  <c r="AO9"/>
  <c r="AL9"/>
  <c r="AI9"/>
  <c r="AF9"/>
  <c r="AC9"/>
  <c r="Z9"/>
  <c r="W9"/>
  <c r="T9"/>
  <c r="Q9"/>
  <c r="N9"/>
  <c r="K9"/>
  <c r="H9"/>
  <c r="E9"/>
  <c r="B9"/>
  <c r="CH8"/>
  <c r="CE8"/>
  <c r="CB8"/>
  <c r="BY8"/>
  <c r="BV8"/>
  <c r="BS8"/>
  <c r="BP8" s="1"/>
  <c r="BM8"/>
  <c r="BJ8"/>
  <c r="BG8"/>
  <c r="BD8"/>
  <c r="BA8"/>
  <c r="AX8"/>
  <c r="AU8"/>
  <c r="AR8"/>
  <c r="AO8"/>
  <c r="AL8"/>
  <c r="AI8"/>
  <c r="AF8"/>
  <c r="AC8"/>
  <c r="Z8"/>
  <c r="W8"/>
  <c r="T8"/>
  <c r="Q8"/>
  <c r="N8"/>
  <c r="K8"/>
  <c r="H8"/>
  <c r="E8"/>
  <c r="CH7"/>
  <c r="CE7"/>
  <c r="CB7"/>
  <c r="BY7"/>
  <c r="BV7"/>
  <c r="BS7"/>
  <c r="BP7" s="1"/>
  <c r="BM7"/>
  <c r="BJ7"/>
  <c r="BG7"/>
  <c r="BD7"/>
  <c r="BA7"/>
  <c r="AX7"/>
  <c r="AU7"/>
  <c r="AR7"/>
  <c r="AO7"/>
  <c r="AL7"/>
  <c r="AI7"/>
  <c r="AF7"/>
  <c r="AC7"/>
  <c r="Z7"/>
  <c r="W7"/>
  <c r="T7"/>
  <c r="Q7"/>
  <c r="N7"/>
  <c r="K7"/>
  <c r="H7"/>
  <c r="E7"/>
  <c r="B10" l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</calcChain>
</file>

<file path=xl/sharedStrings.xml><?xml version="1.0" encoding="utf-8"?>
<sst xmlns="http://schemas.openxmlformats.org/spreadsheetml/2006/main" count="137" uniqueCount="44">
  <si>
    <t>Часы суток</t>
  </si>
  <si>
    <t>Наименование присоединения</t>
  </si>
  <si>
    <t>СК Премьер, Ф-17</t>
  </si>
  <si>
    <t>P (кВт)</t>
  </si>
  <si>
    <t>Q (кВАр)</t>
  </si>
  <si>
    <t>I (А)</t>
  </si>
  <si>
    <t>СК Премьер, Ф-18</t>
  </si>
  <si>
    <t>СК Премьер, Ф-19</t>
  </si>
  <si>
    <t>СК Премьер, Ф-22</t>
  </si>
  <si>
    <t>СК Премьер, Ф-28</t>
  </si>
  <si>
    <t>СК Премьер, Ф-33</t>
  </si>
  <si>
    <t>СК Премьер, Ф-34</t>
  </si>
  <si>
    <t>СК Премьер, Ф-36</t>
  </si>
  <si>
    <t>СК Премьер, Ф-37</t>
  </si>
  <si>
    <t>СК Премьер, Ф-38</t>
  </si>
  <si>
    <t>СК Премьер, Ф-42</t>
  </si>
  <si>
    <t>СК Премьер, Ф-66</t>
  </si>
  <si>
    <t>СК Премьер, Ф-69</t>
  </si>
  <si>
    <t>СК Премьер, Ф-70</t>
  </si>
  <si>
    <t>АКЗ Ф-26</t>
  </si>
  <si>
    <t>АКЗ Ф-40</t>
  </si>
  <si>
    <t>АКЗ Ф-73</t>
  </si>
  <si>
    <t>АКЗ Ф-74</t>
  </si>
  <si>
    <t>ТКП "Союз" Ф-76</t>
  </si>
  <si>
    <t>Прием с ТЭЦ-2  ф. 63</t>
  </si>
  <si>
    <t>Прием с ТЭЦ-2  ф. 64</t>
  </si>
  <si>
    <t>Прием ввод 6кВ Т-1,  ф. 7</t>
  </si>
  <si>
    <t>Прием ввод 6кВ Т-1,  ф. 16</t>
  </si>
  <si>
    <t>Прием ввод 6кВ Т-2,  ф. 43</t>
  </si>
  <si>
    <t>Прием ввод 6кВ Т-2,  ф. 52</t>
  </si>
  <si>
    <t>ТСН Т1, ф. 75</t>
  </si>
  <si>
    <t>ТСН Т2, ф. 46</t>
  </si>
  <si>
    <t>U кВ</t>
  </si>
  <si>
    <t>Секция    6 кВ №1</t>
  </si>
  <si>
    <t>Секция    6 кВ №2</t>
  </si>
  <si>
    <t>Секция    6 кВ №3</t>
  </si>
  <si>
    <t>Секция    6 кВ №4</t>
  </si>
  <si>
    <t>Секция    6 кВ №5</t>
  </si>
  <si>
    <t>Секция    6 кВ №6</t>
  </si>
  <si>
    <t>СК Премьер, Ф-65</t>
  </si>
  <si>
    <t>Напряжение 110 кВ</t>
  </si>
  <si>
    <t>ТСН №1</t>
  </si>
  <si>
    <t>ТСН №2</t>
  </si>
  <si>
    <t>Суточная ведомость режимного дня 16 декабря 2015 года по ПС "Роща" 110/6 кВ ОАО "Электросети ЯГК"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</si>
</sst>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21" xfId="0" applyBorder="1" applyAlignment="1">
      <alignment horizontal="center" vertical="center"/>
    </xf>
    <xf numFmtId="2" fontId="0" fillId="0" borderId="14" xfId="0" applyNumberFormat="1" applyBorder="1"/>
    <xf numFmtId="2" fontId="0" fillId="0" borderId="17" xfId="0" applyNumberFormat="1" applyBorder="1"/>
    <xf numFmtId="0" fontId="0" fillId="0" borderId="20" xfId="0" applyBorder="1"/>
    <xf numFmtId="0" fontId="0" fillId="0" borderId="23" xfId="0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12" xfId="0" applyNumberFormat="1" applyBorder="1"/>
    <xf numFmtId="0" fontId="0" fillId="0" borderId="5" xfId="0" applyBorder="1" applyAlignment="1">
      <alignment horizontal="center" vertical="center"/>
    </xf>
    <xf numFmtId="2" fontId="0" fillId="0" borderId="30" xfId="0" applyNumberFormat="1" applyBorder="1"/>
    <xf numFmtId="2" fontId="0" fillId="0" borderId="31" xfId="0" applyNumberFormat="1" applyBorder="1"/>
    <xf numFmtId="0" fontId="0" fillId="0" borderId="2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2" xfId="0" applyNumberFormat="1" applyBorder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2" borderId="0" xfId="0" applyFill="1"/>
    <xf numFmtId="0" fontId="0" fillId="2" borderId="36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2" borderId="8" xfId="0" applyFill="1" applyBorder="1"/>
    <xf numFmtId="2" fontId="0" fillId="2" borderId="14" xfId="0" applyNumberFormat="1" applyFill="1" applyBorder="1"/>
    <xf numFmtId="0" fontId="0" fillId="2" borderId="9" xfId="0" applyFill="1" applyBorder="1"/>
    <xf numFmtId="2" fontId="0" fillId="2" borderId="31" xfId="0" applyNumberFormat="1" applyFill="1" applyBorder="1"/>
    <xf numFmtId="0" fontId="0" fillId="2" borderId="20" xfId="0" applyFill="1" applyBorder="1"/>
    <xf numFmtId="0" fontId="0" fillId="2" borderId="3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0" xfId="0" applyFill="1"/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0" borderId="39" xfId="0" applyBorder="1"/>
    <xf numFmtId="3" fontId="2" fillId="0" borderId="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3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0" fontId="0" fillId="3" borderId="8" xfId="0" applyFill="1" applyBorder="1"/>
    <xf numFmtId="2" fontId="0" fillId="3" borderId="14" xfId="0" applyNumberFormat="1" applyFill="1" applyBorder="1"/>
    <xf numFmtId="0" fontId="0" fillId="3" borderId="9" xfId="0" applyFill="1" applyBorder="1"/>
    <xf numFmtId="2" fontId="0" fillId="3" borderId="31" xfId="0" applyNumberFormat="1" applyFill="1" applyBorder="1"/>
    <xf numFmtId="3" fontId="0" fillId="3" borderId="13" xfId="0" applyNumberFormat="1" applyFill="1" applyBorder="1" applyAlignment="1">
      <alignment horizontal="center"/>
    </xf>
    <xf numFmtId="0" fontId="0" fillId="3" borderId="20" xfId="0" applyFill="1" applyBorder="1"/>
    <xf numFmtId="3" fontId="0" fillId="2" borderId="8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42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2" xfId="0" applyFill="1" applyBorder="1"/>
    <xf numFmtId="0" fontId="0" fillId="3" borderId="6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/>
    <xf numFmtId="0" fontId="0" fillId="2" borderId="41" xfId="0" applyFill="1" applyBorder="1"/>
    <xf numFmtId="0" fontId="0" fillId="0" borderId="43" xfId="0" applyBorder="1"/>
    <xf numFmtId="0" fontId="0" fillId="0" borderId="44" xfId="0" applyBorder="1"/>
    <xf numFmtId="0" fontId="0" fillId="0" borderId="19" xfId="0" applyBorder="1"/>
    <xf numFmtId="0" fontId="0" fillId="0" borderId="10" xfId="0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3" fontId="0" fillId="3" borderId="0" xfId="0" applyNumberFormat="1" applyFill="1"/>
    <xf numFmtId="1" fontId="0" fillId="0" borderId="45" xfId="0" applyNumberFormat="1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0" fillId="2" borderId="26" xfId="0" applyFill="1" applyBorder="1"/>
    <xf numFmtId="0" fontId="0" fillId="3" borderId="26" xfId="0" applyFill="1" applyBorder="1"/>
    <xf numFmtId="0" fontId="0" fillId="0" borderId="27" xfId="0" applyBorder="1"/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3" borderId="3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33"/>
  <sheetViews>
    <sheetView tabSelected="1" zoomScale="73" zoomScaleNormal="73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2" sqref="A32:XFD32"/>
    </sheetView>
  </sheetViews>
  <sheetFormatPr defaultRowHeight="15"/>
  <cols>
    <col min="1" max="1" width="3.140625" customWidth="1"/>
    <col min="2" max="2" width="7.7109375" customWidth="1"/>
    <col min="3" max="3" width="7.28515625" customWidth="1"/>
    <col min="4" max="4" width="8.140625" customWidth="1"/>
    <col min="5" max="5" width="9.7109375" customWidth="1"/>
    <col min="10" max="10" width="8.7109375" customWidth="1"/>
    <col min="13" max="13" width="8.85546875" customWidth="1"/>
    <col min="16" max="16" width="8.7109375" customWidth="1"/>
    <col min="19" max="19" width="8.85546875" customWidth="1"/>
    <col min="21" max="21" width="8.42578125" customWidth="1"/>
    <col min="22" max="22" width="8.5703125" customWidth="1"/>
    <col min="54" max="54" width="9.140625" style="74"/>
    <col min="63" max="64" width="9.140625" style="74"/>
    <col min="81" max="86" width="0" hidden="1" customWidth="1"/>
    <col min="93" max="93" width="9.140625" customWidth="1"/>
    <col min="99" max="99" width="10.85546875" customWidth="1"/>
    <col min="103" max="105" width="0" hidden="1" customWidth="1"/>
  </cols>
  <sheetData>
    <row r="2" spans="1:105">
      <c r="G2" s="21" t="s">
        <v>43</v>
      </c>
    </row>
    <row r="3" spans="1:105" ht="15.75" thickBot="1"/>
    <row r="4" spans="1:105" ht="15" customHeight="1" thickBot="1">
      <c r="B4" s="141" t="s">
        <v>0</v>
      </c>
      <c r="C4" s="135" t="s">
        <v>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75"/>
      <c r="BC4" s="1"/>
      <c r="BD4" s="1"/>
      <c r="BE4" s="1"/>
      <c r="BF4" s="1"/>
      <c r="BG4" s="1"/>
      <c r="BH4" s="1"/>
      <c r="BI4" s="1"/>
      <c r="BJ4" s="1"/>
      <c r="BK4" s="75"/>
      <c r="BL4" s="75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77"/>
      <c r="CJ4" s="77"/>
      <c r="CK4" s="77"/>
      <c r="CL4" s="77"/>
      <c r="CM4" s="77"/>
      <c r="CN4" s="77"/>
      <c r="CO4" s="144" t="s">
        <v>33</v>
      </c>
      <c r="CP4" s="144" t="s">
        <v>34</v>
      </c>
      <c r="CQ4" s="144" t="s">
        <v>35</v>
      </c>
      <c r="CR4" s="144" t="s">
        <v>36</v>
      </c>
      <c r="CS4" s="144" t="s">
        <v>37</v>
      </c>
      <c r="CT4" s="133" t="s">
        <v>38</v>
      </c>
      <c r="CU4" s="133" t="s">
        <v>40</v>
      </c>
    </row>
    <row r="5" spans="1:105" ht="15.75" thickBot="1">
      <c r="B5" s="142"/>
      <c r="C5" s="135" t="s">
        <v>2</v>
      </c>
      <c r="D5" s="136"/>
      <c r="E5" s="137"/>
      <c r="F5" s="135" t="s">
        <v>6</v>
      </c>
      <c r="G5" s="136"/>
      <c r="H5" s="137"/>
      <c r="I5" s="139" t="s">
        <v>7</v>
      </c>
      <c r="J5" s="139"/>
      <c r="K5" s="139"/>
      <c r="L5" s="138" t="s">
        <v>8</v>
      </c>
      <c r="M5" s="139"/>
      <c r="N5" s="139"/>
      <c r="O5" s="138" t="s">
        <v>9</v>
      </c>
      <c r="P5" s="139"/>
      <c r="Q5" s="140"/>
      <c r="R5" s="135" t="s">
        <v>10</v>
      </c>
      <c r="S5" s="136"/>
      <c r="T5" s="137"/>
      <c r="U5" s="136" t="s">
        <v>11</v>
      </c>
      <c r="V5" s="136"/>
      <c r="W5" s="136"/>
      <c r="X5" s="135" t="s">
        <v>12</v>
      </c>
      <c r="Y5" s="136"/>
      <c r="Z5" s="137"/>
      <c r="AA5" s="138" t="s">
        <v>13</v>
      </c>
      <c r="AB5" s="139"/>
      <c r="AC5" s="140"/>
      <c r="AD5" s="135" t="s">
        <v>14</v>
      </c>
      <c r="AE5" s="136"/>
      <c r="AF5" s="137"/>
      <c r="AG5" s="136" t="s">
        <v>15</v>
      </c>
      <c r="AH5" s="136"/>
      <c r="AI5" s="136"/>
      <c r="AJ5" s="135" t="s">
        <v>39</v>
      </c>
      <c r="AK5" s="136"/>
      <c r="AL5" s="137"/>
      <c r="AM5" s="135" t="s">
        <v>16</v>
      </c>
      <c r="AN5" s="136"/>
      <c r="AO5" s="137"/>
      <c r="AP5" s="138" t="s">
        <v>17</v>
      </c>
      <c r="AQ5" s="139"/>
      <c r="AR5" s="140"/>
      <c r="AS5" s="136" t="s">
        <v>18</v>
      </c>
      <c r="AT5" s="136"/>
      <c r="AU5" s="136"/>
      <c r="AV5" s="135" t="s">
        <v>19</v>
      </c>
      <c r="AW5" s="136"/>
      <c r="AX5" s="137"/>
      <c r="AY5" s="139" t="s">
        <v>20</v>
      </c>
      <c r="AZ5" s="139"/>
      <c r="BA5" s="139"/>
      <c r="BB5" s="135" t="s">
        <v>21</v>
      </c>
      <c r="BC5" s="136"/>
      <c r="BD5" s="137"/>
      <c r="BE5" s="136" t="s">
        <v>22</v>
      </c>
      <c r="BF5" s="136"/>
      <c r="BG5" s="136"/>
      <c r="BH5" s="138" t="s">
        <v>23</v>
      </c>
      <c r="BI5" s="139"/>
      <c r="BJ5" s="140"/>
      <c r="BK5" s="138" t="s">
        <v>24</v>
      </c>
      <c r="BL5" s="139"/>
      <c r="BM5" s="140"/>
      <c r="BN5" s="138" t="s">
        <v>25</v>
      </c>
      <c r="BO5" s="139"/>
      <c r="BP5" s="140"/>
      <c r="BQ5" s="138" t="s">
        <v>26</v>
      </c>
      <c r="BR5" s="139"/>
      <c r="BS5" s="140"/>
      <c r="BT5" s="139" t="s">
        <v>27</v>
      </c>
      <c r="BU5" s="139"/>
      <c r="BV5" s="139"/>
      <c r="BW5" s="138" t="s">
        <v>28</v>
      </c>
      <c r="BX5" s="139"/>
      <c r="BY5" s="140"/>
      <c r="BZ5" s="139" t="s">
        <v>29</v>
      </c>
      <c r="CA5" s="139"/>
      <c r="CB5" s="139"/>
      <c r="CC5" s="138" t="s">
        <v>30</v>
      </c>
      <c r="CD5" s="139"/>
      <c r="CE5" s="140"/>
      <c r="CF5" s="139" t="s">
        <v>31</v>
      </c>
      <c r="CG5" s="139"/>
      <c r="CH5" s="139"/>
      <c r="CI5" s="138" t="s">
        <v>41</v>
      </c>
      <c r="CJ5" s="139"/>
      <c r="CK5" s="140"/>
      <c r="CL5" s="146" t="s">
        <v>42</v>
      </c>
      <c r="CM5" s="147"/>
      <c r="CN5" s="148"/>
      <c r="CO5" s="145"/>
      <c r="CP5" s="145"/>
      <c r="CQ5" s="145"/>
      <c r="CR5" s="145"/>
      <c r="CS5" s="145"/>
      <c r="CT5" s="134"/>
      <c r="CU5" s="134"/>
    </row>
    <row r="6" spans="1:105" ht="15.75" thickBot="1">
      <c r="B6" s="143"/>
      <c r="C6" s="4" t="s">
        <v>3</v>
      </c>
      <c r="D6" s="10" t="s">
        <v>4</v>
      </c>
      <c r="E6" s="6" t="s">
        <v>5</v>
      </c>
      <c r="F6" s="4" t="s">
        <v>3</v>
      </c>
      <c r="G6" s="5" t="s">
        <v>4</v>
      </c>
      <c r="H6" s="6" t="s">
        <v>5</v>
      </c>
      <c r="I6" s="5" t="s">
        <v>3</v>
      </c>
      <c r="J6" s="22" t="s">
        <v>4</v>
      </c>
      <c r="K6" s="23" t="s">
        <v>5</v>
      </c>
      <c r="L6" s="4" t="s">
        <v>3</v>
      </c>
      <c r="M6" s="22" t="s">
        <v>4</v>
      </c>
      <c r="N6" s="23" t="s">
        <v>5</v>
      </c>
      <c r="O6" s="4" t="s">
        <v>3</v>
      </c>
      <c r="P6" s="22" t="s">
        <v>4</v>
      </c>
      <c r="Q6" s="23" t="s">
        <v>5</v>
      </c>
      <c r="R6" s="4" t="s">
        <v>3</v>
      </c>
      <c r="S6" s="22" t="s">
        <v>4</v>
      </c>
      <c r="T6" s="23" t="s">
        <v>5</v>
      </c>
      <c r="U6" s="5" t="s">
        <v>3</v>
      </c>
      <c r="V6" s="22" t="s">
        <v>4</v>
      </c>
      <c r="W6" s="22" t="s">
        <v>5</v>
      </c>
      <c r="X6" s="4" t="s">
        <v>3</v>
      </c>
      <c r="Y6" s="22" t="s">
        <v>4</v>
      </c>
      <c r="Z6" s="23" t="s">
        <v>5</v>
      </c>
      <c r="AA6" s="4" t="s">
        <v>3</v>
      </c>
      <c r="AB6" s="22" t="s">
        <v>4</v>
      </c>
      <c r="AC6" s="23" t="s">
        <v>5</v>
      </c>
      <c r="AD6" s="4" t="s">
        <v>3</v>
      </c>
      <c r="AE6" s="22" t="s">
        <v>4</v>
      </c>
      <c r="AF6" s="23" t="s">
        <v>5</v>
      </c>
      <c r="AG6" s="5" t="s">
        <v>3</v>
      </c>
      <c r="AH6" s="22" t="s">
        <v>4</v>
      </c>
      <c r="AI6" s="22" t="s">
        <v>5</v>
      </c>
      <c r="AJ6" s="25" t="s">
        <v>3</v>
      </c>
      <c r="AK6" s="22" t="s">
        <v>4</v>
      </c>
      <c r="AL6" s="23" t="s">
        <v>5</v>
      </c>
      <c r="AM6" s="4" t="s">
        <v>3</v>
      </c>
      <c r="AN6" s="22" t="s">
        <v>4</v>
      </c>
      <c r="AO6" s="23" t="s">
        <v>5</v>
      </c>
      <c r="AP6" s="4" t="s">
        <v>3</v>
      </c>
      <c r="AQ6" s="22" t="s">
        <v>4</v>
      </c>
      <c r="AR6" s="23" t="s">
        <v>5</v>
      </c>
      <c r="AS6" s="5" t="s">
        <v>3</v>
      </c>
      <c r="AT6" s="10" t="s">
        <v>4</v>
      </c>
      <c r="AU6" s="22" t="s">
        <v>5</v>
      </c>
      <c r="AV6" s="4" t="s">
        <v>3</v>
      </c>
      <c r="AW6" s="22" t="s">
        <v>4</v>
      </c>
      <c r="AX6" s="23" t="s">
        <v>5</v>
      </c>
      <c r="AY6" s="5" t="s">
        <v>3</v>
      </c>
      <c r="AZ6" s="22" t="s">
        <v>4</v>
      </c>
      <c r="BA6" s="22" t="s">
        <v>5</v>
      </c>
      <c r="BB6" s="76" t="s">
        <v>3</v>
      </c>
      <c r="BC6" s="22" t="s">
        <v>4</v>
      </c>
      <c r="BD6" s="23" t="s">
        <v>5</v>
      </c>
      <c r="BE6" s="5" t="s">
        <v>3</v>
      </c>
      <c r="BF6" s="5" t="s">
        <v>4</v>
      </c>
      <c r="BG6" s="5" t="s">
        <v>5</v>
      </c>
      <c r="BH6" s="4" t="s">
        <v>3</v>
      </c>
      <c r="BI6" s="5" t="s">
        <v>4</v>
      </c>
      <c r="BJ6" s="6" t="s">
        <v>5</v>
      </c>
      <c r="BK6" s="76" t="s">
        <v>3</v>
      </c>
      <c r="BL6" s="111" t="s">
        <v>4</v>
      </c>
      <c r="BM6" s="89" t="s">
        <v>5</v>
      </c>
      <c r="BN6" s="87" t="s">
        <v>3</v>
      </c>
      <c r="BO6" s="88" t="s">
        <v>4</v>
      </c>
      <c r="BP6" s="89" t="s">
        <v>5</v>
      </c>
      <c r="BQ6" s="19" t="s">
        <v>3</v>
      </c>
      <c r="BR6" s="18" t="s">
        <v>4</v>
      </c>
      <c r="BS6" s="20" t="s">
        <v>5</v>
      </c>
      <c r="BT6" s="5" t="s">
        <v>3</v>
      </c>
      <c r="BU6" s="5" t="s">
        <v>4</v>
      </c>
      <c r="BV6" s="5" t="s">
        <v>5</v>
      </c>
      <c r="BW6" s="19" t="s">
        <v>3</v>
      </c>
      <c r="BX6" s="18" t="s">
        <v>4</v>
      </c>
      <c r="BY6" s="20" t="s">
        <v>5</v>
      </c>
      <c r="BZ6" s="5" t="s">
        <v>3</v>
      </c>
      <c r="CA6" s="5" t="s">
        <v>4</v>
      </c>
      <c r="CB6" s="5" t="s">
        <v>5</v>
      </c>
      <c r="CC6" s="19" t="s">
        <v>3</v>
      </c>
      <c r="CD6" s="18" t="s">
        <v>4</v>
      </c>
      <c r="CE6" s="20" t="s">
        <v>5</v>
      </c>
      <c r="CF6" s="5" t="s">
        <v>3</v>
      </c>
      <c r="CG6" s="5" t="s">
        <v>4</v>
      </c>
      <c r="CH6" s="5" t="s">
        <v>5</v>
      </c>
      <c r="CI6" s="70" t="s">
        <v>3</v>
      </c>
      <c r="CJ6" s="71" t="s">
        <v>4</v>
      </c>
      <c r="CK6" s="115" t="s">
        <v>5</v>
      </c>
      <c r="CL6" s="114" t="s">
        <v>3</v>
      </c>
      <c r="CM6" s="115" t="s">
        <v>4</v>
      </c>
      <c r="CN6" s="116" t="s">
        <v>5</v>
      </c>
      <c r="CO6" s="15" t="s">
        <v>32</v>
      </c>
      <c r="CP6" s="16" t="s">
        <v>32</v>
      </c>
      <c r="CQ6" s="15" t="s">
        <v>32</v>
      </c>
      <c r="CR6" s="16" t="s">
        <v>32</v>
      </c>
      <c r="CS6" s="15" t="s">
        <v>32</v>
      </c>
      <c r="CT6" s="17" t="s">
        <v>32</v>
      </c>
      <c r="CU6" s="17" t="s">
        <v>32</v>
      </c>
    </row>
    <row r="7" spans="1:105">
      <c r="B7" s="30">
        <v>0</v>
      </c>
      <c r="C7" s="34">
        <v>0</v>
      </c>
      <c r="D7" s="35">
        <v>0</v>
      </c>
      <c r="E7" s="36">
        <f t="shared" ref="E7:E30" si="0">IF(CO7=0,0,SQRT(C7*C7+D7*D7)/CO7/SQRT(3))</f>
        <v>0</v>
      </c>
      <c r="F7" s="42">
        <v>0</v>
      </c>
      <c r="G7" s="35">
        <v>0</v>
      </c>
      <c r="H7" s="48">
        <f t="shared" ref="H7:H30" si="1">IF(CQ7=0,0,SQRT(F7*F7+G7*G7)/CQ7/SQRT(3))</f>
        <v>0</v>
      </c>
      <c r="I7" s="79">
        <v>31</v>
      </c>
      <c r="J7" s="80">
        <v>19</v>
      </c>
      <c r="K7" s="36">
        <f t="shared" ref="K7:K30" si="2">IF(CO7=0,0,SQRT(I7*I7+J7*J7)/CO7/SQRT(3))</f>
        <v>3.3320733320283153</v>
      </c>
      <c r="L7" s="79">
        <v>113</v>
      </c>
      <c r="M7" s="80">
        <v>66</v>
      </c>
      <c r="N7" s="36">
        <f t="shared" ref="N7:N30" si="3">IF(CQ7=0,0,SQRT(L7*L7+M7*M7)/CQ7/SQRT(3))</f>
        <v>11.992621118140887</v>
      </c>
      <c r="O7" s="79">
        <v>26</v>
      </c>
      <c r="P7" s="80">
        <v>11</v>
      </c>
      <c r="Q7" s="36">
        <f t="shared" ref="Q7:Q30" si="4">IF(CQ7=0,0,SQRT(O7*O7+P7*P7)/CQ7/SQRT(3))</f>
        <v>2.5871879742640536</v>
      </c>
      <c r="R7" s="42">
        <v>0</v>
      </c>
      <c r="S7" s="35">
        <v>0</v>
      </c>
      <c r="T7" s="36">
        <f t="shared" ref="T7:T30" si="5">IF(CP7=0,0,SQRT(R7*R7+S7*S7)/CP7/SQRT(3))</f>
        <v>0</v>
      </c>
      <c r="U7" s="42">
        <v>0</v>
      </c>
      <c r="V7" s="35">
        <v>0</v>
      </c>
      <c r="W7" s="36">
        <f t="shared" ref="W7:W30" si="6">IF(CR7=0,0,SQRT(U7*U7+V7*V7)/CR7/SQRT(3))</f>
        <v>0</v>
      </c>
      <c r="X7" s="34">
        <v>0</v>
      </c>
      <c r="Y7" s="35">
        <v>0</v>
      </c>
      <c r="Z7" s="36">
        <f t="shared" ref="Z7:Z30" si="7">IF(CR7=0,0,SQRT(X7*X7+Y7*Y7)/CR7/SQRT(3))</f>
        <v>0</v>
      </c>
      <c r="AA7" s="79">
        <v>46</v>
      </c>
      <c r="AB7" s="80">
        <v>12</v>
      </c>
      <c r="AC7" s="36">
        <f t="shared" ref="AC7:AC30" si="8">IF(CP7=0,0,SQRT(AA7*AA7+AB7*AB7)/CP7/SQRT(3))</f>
        <v>4.3566537249182868</v>
      </c>
      <c r="AD7" s="42">
        <v>0</v>
      </c>
      <c r="AE7" s="35">
        <v>0</v>
      </c>
      <c r="AF7" s="36">
        <f t="shared" ref="AF7:AF30" si="9">IF(CR7=0,0,SQRT(AD7*AD7+AE7*AE7)/CR7/SQRT(3))</f>
        <v>0</v>
      </c>
      <c r="AG7" s="79">
        <v>0</v>
      </c>
      <c r="AH7" s="80">
        <v>0</v>
      </c>
      <c r="AI7" s="36">
        <f t="shared" ref="AI7:AI30" si="10">IF(CR7=0,0,SQRT(AG7*AG7+AH7*AH7)/CR7/SQRT(3))</f>
        <v>0</v>
      </c>
      <c r="AJ7" s="52">
        <v>0</v>
      </c>
      <c r="AK7" s="35">
        <v>0</v>
      </c>
      <c r="AL7" s="36">
        <f t="shared" ref="AL7:AL30" si="11">IF(CS7=0,0,SQRT(AJ7*AJ7+AK7*AK7)/CS7/SQRT(3))</f>
        <v>0</v>
      </c>
      <c r="AM7" s="42">
        <v>0</v>
      </c>
      <c r="AN7" s="35">
        <v>0</v>
      </c>
      <c r="AO7" s="36">
        <f t="shared" ref="AO7:AO30" si="12">IF(CT7=0,0,SQRT(AM7*AM7+AN7*AN7)/CT7/SQRT(3))</f>
        <v>0</v>
      </c>
      <c r="AP7" s="72">
        <v>101</v>
      </c>
      <c r="AQ7" s="72">
        <v>37</v>
      </c>
      <c r="AR7" s="36">
        <f t="shared" ref="AR7:AR30" si="13">IF(CS7=0,0,SQRT(AP7*AP7+AQ7*AQ7)/CS7/SQRT(3))</f>
        <v>9.8574708769728066</v>
      </c>
      <c r="AS7" s="42">
        <v>0</v>
      </c>
      <c r="AT7" s="35">
        <v>0</v>
      </c>
      <c r="AU7" s="36">
        <f t="shared" ref="AU7:AU30" si="14">IF(CT7=0,0,SQRT(AS7*AS7+AT7*AT7)/CT7/SQRT(3))</f>
        <v>0</v>
      </c>
      <c r="AV7" s="79">
        <v>0</v>
      </c>
      <c r="AW7" s="80">
        <v>0</v>
      </c>
      <c r="AX7" s="36">
        <f t="shared" ref="AX7:AX30" si="15">IF(CQ7=0,0,SQRT(AV7*AV7+AW7*AW7)/CQ7/SQRT(3))</f>
        <v>0</v>
      </c>
      <c r="AY7" s="122">
        <v>980</v>
      </c>
      <c r="AZ7" s="80">
        <v>211</v>
      </c>
      <c r="BA7" s="36">
        <f>IF(CR7=0,0,SQRT(AY7*AY7+AZ7*AZ7)/CR7/SQRT(3))</f>
        <v>91.868110501148962</v>
      </c>
      <c r="BB7" s="123">
        <v>0</v>
      </c>
      <c r="BC7" s="80">
        <v>0</v>
      </c>
      <c r="BD7" s="36">
        <f t="shared" ref="BD7:BD30" si="16">IF(CS7=0,0,SQRT(BB7*BB7+BC7*BC7)/CS7/SQRT(3))</f>
        <v>0</v>
      </c>
      <c r="BE7" s="80">
        <v>0</v>
      </c>
      <c r="BF7" s="80">
        <v>0</v>
      </c>
      <c r="BG7" s="36">
        <f t="shared" ref="BG7:BG30" si="17">IF(CT7=0,0,SQRT(BE7*BE7+BF7*BF7)/CT7/SQRT(3))</f>
        <v>0</v>
      </c>
      <c r="BH7" s="79">
        <v>18</v>
      </c>
      <c r="BI7" s="80">
        <v>17</v>
      </c>
      <c r="BJ7" s="36">
        <f t="shared" ref="BJ7:BJ30" si="18">IF(CT7=0,0,SQRT(BH7*BH7+BI7*BI7)/CT7/SQRT(3))</f>
        <v>2.2689716023694784</v>
      </c>
      <c r="BK7" s="112">
        <v>107</v>
      </c>
      <c r="BL7" s="112">
        <v>38</v>
      </c>
      <c r="BM7" s="36">
        <f t="shared" ref="BM7:BM30" si="19">IF(CS7=0,0,SQRT(BK7*BK7+BL7*BL7)/CS7/SQRT(3))</f>
        <v>10.405808147447182</v>
      </c>
      <c r="BN7" s="34">
        <v>18</v>
      </c>
      <c r="BO7" s="35">
        <v>17</v>
      </c>
      <c r="BP7" s="36">
        <f t="shared" ref="BP7:BP30" si="20">IF(CT7=0,0,SQRT(BN7*BN7+BO7*BO7)/CT7/SQRT(3))</f>
        <v>2.2689716023694784</v>
      </c>
      <c r="BQ7" s="79">
        <v>77</v>
      </c>
      <c r="BR7" s="80">
        <v>31</v>
      </c>
      <c r="BS7" s="36">
        <f t="shared" ref="BS7:BS30" si="21">IF(CO7=0,0,SQRT(BQ7*BQ7+BR7*BR7)/CO7/SQRT(3))</f>
        <v>7.6069127349526546</v>
      </c>
      <c r="BT7" s="80">
        <v>1127</v>
      </c>
      <c r="BU7" s="80">
        <v>290</v>
      </c>
      <c r="BV7" s="43">
        <f t="shared" ref="BV7:BV30" si="22">IF(CQ7=0,0,SQRT(BT7*BT7+BU7*BU7)/CQ7/SQRT(3))</f>
        <v>106.64607542495006</v>
      </c>
      <c r="BW7" s="79">
        <v>0</v>
      </c>
      <c r="BX7" s="80">
        <v>0</v>
      </c>
      <c r="BY7" s="36">
        <f t="shared" ref="BY7:BY30" si="23">IF(CP7=0,0,SQRT(BW7*BW7+BX7*BX7)/CP7/SQRT(3))</f>
        <v>0</v>
      </c>
      <c r="BZ7" s="80">
        <v>0</v>
      </c>
      <c r="CA7" s="80">
        <v>0</v>
      </c>
      <c r="CB7" s="36">
        <f t="shared" ref="CB7:CB30" si="24">IF(CR7=0,0,SQRT(BZ7*BZ7+CA7*CA7)/CR7/SQRT(3))</f>
        <v>0</v>
      </c>
      <c r="CC7" s="9"/>
      <c r="CD7" s="7"/>
      <c r="CE7" s="24">
        <f t="shared" ref="CE7:CE30" si="25">IF(CS7=0,0,SQRT(CC7*CC7+CD7*CD7)/CS7/SQRT(3))</f>
        <v>0</v>
      </c>
      <c r="CF7" s="9"/>
      <c r="CG7" s="7"/>
      <c r="CH7" s="26">
        <f t="shared" ref="CH7:CH30" si="26">IF(CR7=0,0,SQRT(CF7*CF7+CG7*CG7)/CR7/SQRT(3))</f>
        <v>0</v>
      </c>
      <c r="CI7" s="79">
        <v>6</v>
      </c>
      <c r="CJ7" s="80">
        <v>1</v>
      </c>
      <c r="CK7" s="127">
        <f>IF(CS7=0,0,SQRT(CI7*CI7+CJ7*CJ7)/CS7/SQRT(3))</f>
        <v>0.55744199750543588</v>
      </c>
      <c r="CL7" s="117">
        <v>8</v>
      </c>
      <c r="CM7" s="107">
        <v>2</v>
      </c>
      <c r="CN7" s="85">
        <f>IF(CR7=0,0,SQRT(CL7*CL7+CM7*CM7)/CR7/SQRT(3))</f>
        <v>0.75570671201511641</v>
      </c>
      <c r="CO7" s="128">
        <v>6.3</v>
      </c>
      <c r="CP7" s="28">
        <v>6.3</v>
      </c>
      <c r="CQ7" s="28">
        <v>6.3</v>
      </c>
      <c r="CR7" s="28">
        <v>6.3</v>
      </c>
      <c r="CS7" s="28">
        <v>6.3</v>
      </c>
      <c r="CT7" s="28">
        <v>6.3</v>
      </c>
      <c r="CU7" s="28">
        <v>114</v>
      </c>
    </row>
    <row r="8" spans="1:105">
      <c r="B8" s="31">
        <v>1</v>
      </c>
      <c r="C8" s="37">
        <v>0</v>
      </c>
      <c r="D8" s="38">
        <v>0</v>
      </c>
      <c r="E8" s="39">
        <f t="shared" si="0"/>
        <v>0</v>
      </c>
      <c r="F8" s="44">
        <v>0</v>
      </c>
      <c r="G8" s="38">
        <v>0</v>
      </c>
      <c r="H8" s="49">
        <f t="shared" si="1"/>
        <v>0</v>
      </c>
      <c r="I8" s="81">
        <v>32</v>
      </c>
      <c r="J8" s="72">
        <v>19</v>
      </c>
      <c r="K8" s="39">
        <f t="shared" si="2"/>
        <v>3.4105444168218666</v>
      </c>
      <c r="L8" s="81">
        <v>102</v>
      </c>
      <c r="M8" s="72">
        <v>73</v>
      </c>
      <c r="N8" s="39">
        <f t="shared" si="3"/>
        <v>11.49488404101956</v>
      </c>
      <c r="O8" s="81">
        <v>26</v>
      </c>
      <c r="P8" s="72">
        <v>10</v>
      </c>
      <c r="Q8" s="39">
        <f t="shared" si="4"/>
        <v>2.5528757845110728</v>
      </c>
      <c r="R8" s="44">
        <v>0</v>
      </c>
      <c r="S8" s="38">
        <v>0</v>
      </c>
      <c r="T8" s="39">
        <f t="shared" si="5"/>
        <v>0</v>
      </c>
      <c r="U8" s="44">
        <v>0</v>
      </c>
      <c r="V8" s="38">
        <v>0</v>
      </c>
      <c r="W8" s="39">
        <f t="shared" si="6"/>
        <v>0</v>
      </c>
      <c r="X8" s="37">
        <v>0</v>
      </c>
      <c r="Y8" s="38">
        <v>0</v>
      </c>
      <c r="Z8" s="39">
        <f t="shared" si="7"/>
        <v>0</v>
      </c>
      <c r="AA8" s="81">
        <v>46</v>
      </c>
      <c r="AB8" s="72">
        <v>12</v>
      </c>
      <c r="AC8" s="39">
        <f t="shared" si="8"/>
        <v>4.3566537249182868</v>
      </c>
      <c r="AD8" s="44">
        <v>0</v>
      </c>
      <c r="AE8" s="38">
        <v>0</v>
      </c>
      <c r="AF8" s="39">
        <f t="shared" si="9"/>
        <v>0</v>
      </c>
      <c r="AG8" s="81">
        <v>0</v>
      </c>
      <c r="AH8" s="72">
        <v>0</v>
      </c>
      <c r="AI8" s="39">
        <f t="shared" si="10"/>
        <v>0</v>
      </c>
      <c r="AJ8" s="53">
        <v>0</v>
      </c>
      <c r="AK8" s="38">
        <v>0</v>
      </c>
      <c r="AL8" s="39">
        <f t="shared" si="11"/>
        <v>0</v>
      </c>
      <c r="AM8" s="44">
        <v>0</v>
      </c>
      <c r="AN8" s="38">
        <v>0</v>
      </c>
      <c r="AO8" s="39">
        <f t="shared" si="12"/>
        <v>0</v>
      </c>
      <c r="AP8" s="72">
        <v>99</v>
      </c>
      <c r="AQ8" s="72">
        <v>38</v>
      </c>
      <c r="AR8" s="39">
        <f t="shared" si="13"/>
        <v>9.718037108073629</v>
      </c>
      <c r="AS8" s="44">
        <v>0</v>
      </c>
      <c r="AT8" s="38">
        <v>0</v>
      </c>
      <c r="AU8" s="39">
        <f t="shared" si="14"/>
        <v>0</v>
      </c>
      <c r="AV8" s="81">
        <v>0</v>
      </c>
      <c r="AW8" s="72">
        <v>0</v>
      </c>
      <c r="AX8" s="39">
        <f t="shared" si="15"/>
        <v>0</v>
      </c>
      <c r="AY8" s="108">
        <v>974</v>
      </c>
      <c r="AZ8" s="72">
        <v>219</v>
      </c>
      <c r="BA8" s="39">
        <f t="shared" ref="BA8:BA30" si="27">IF(CR8=0,0,SQRT(AY8*AY8+AZ8*AZ8)/CR8/SQRT(3))</f>
        <v>91.488672559422042</v>
      </c>
      <c r="BB8" s="73">
        <v>0</v>
      </c>
      <c r="BC8" s="72">
        <v>0</v>
      </c>
      <c r="BD8" s="39">
        <f t="shared" si="16"/>
        <v>0</v>
      </c>
      <c r="BE8" s="72">
        <v>0</v>
      </c>
      <c r="BF8" s="72">
        <v>0</v>
      </c>
      <c r="BG8" s="39">
        <f t="shared" si="17"/>
        <v>0</v>
      </c>
      <c r="BH8" s="81">
        <v>18</v>
      </c>
      <c r="BI8" s="72">
        <v>17</v>
      </c>
      <c r="BJ8" s="39">
        <f t="shared" si="18"/>
        <v>2.2689716023694784</v>
      </c>
      <c r="BK8" s="91">
        <v>105</v>
      </c>
      <c r="BL8" s="91">
        <v>39</v>
      </c>
      <c r="BM8" s="39">
        <f t="shared" si="19"/>
        <v>10.264822993158566</v>
      </c>
      <c r="BN8" s="37">
        <v>18</v>
      </c>
      <c r="BO8" s="38">
        <v>17</v>
      </c>
      <c r="BP8" s="39">
        <f t="shared" si="20"/>
        <v>2.2689716023694784</v>
      </c>
      <c r="BQ8" s="81">
        <v>77</v>
      </c>
      <c r="BR8" s="72">
        <v>29</v>
      </c>
      <c r="BS8" s="39">
        <f t="shared" si="21"/>
        <v>7.5403786924507177</v>
      </c>
      <c r="BT8" s="72">
        <v>1107</v>
      </c>
      <c r="BU8" s="72">
        <v>304</v>
      </c>
      <c r="BV8" s="45">
        <f t="shared" si="22"/>
        <v>105.2044923887705</v>
      </c>
      <c r="BW8" s="81">
        <v>0</v>
      </c>
      <c r="BX8" s="72">
        <v>0</v>
      </c>
      <c r="BY8" s="39">
        <f t="shared" si="23"/>
        <v>0</v>
      </c>
      <c r="BZ8" s="72">
        <v>0</v>
      </c>
      <c r="CA8" s="72">
        <v>0</v>
      </c>
      <c r="CB8" s="39">
        <f t="shared" si="24"/>
        <v>0</v>
      </c>
      <c r="CC8" s="3"/>
      <c r="CD8" s="2"/>
      <c r="CE8" s="11">
        <f t="shared" si="25"/>
        <v>0</v>
      </c>
      <c r="CF8" s="3"/>
      <c r="CG8" s="2"/>
      <c r="CH8" s="27">
        <f t="shared" si="26"/>
        <v>0</v>
      </c>
      <c r="CI8" s="81">
        <v>6</v>
      </c>
      <c r="CJ8" s="72">
        <v>1</v>
      </c>
      <c r="CK8" s="39">
        <f t="shared" ref="CK8:CK30" si="28">IF(CS8=0,0,SQRT(CI8*CI8+CJ8*CJ8)/CS8/SQRT(3))</f>
        <v>0.55744199750543588</v>
      </c>
      <c r="CL8" s="117">
        <v>8</v>
      </c>
      <c r="CM8" s="107">
        <v>2</v>
      </c>
      <c r="CN8" s="39">
        <f t="shared" ref="CN8:CN30" si="29">IF(CR8=0,0,SQRT(CL8*CL8+CM8*CM8)/CR8/SQRT(3))</f>
        <v>0.75570671201511641</v>
      </c>
      <c r="CO8" s="129">
        <v>6.3</v>
      </c>
      <c r="CP8" s="13">
        <v>6.3</v>
      </c>
      <c r="CQ8" s="13">
        <v>6.3</v>
      </c>
      <c r="CR8" s="13">
        <v>6.3</v>
      </c>
      <c r="CS8" s="13">
        <v>6.3</v>
      </c>
      <c r="CT8" s="13">
        <v>6.3</v>
      </c>
      <c r="CU8" s="13">
        <v>114</v>
      </c>
    </row>
    <row r="9" spans="1:105">
      <c r="B9" s="32">
        <f>B8+1</f>
        <v>2</v>
      </c>
      <c r="C9" s="37">
        <v>0</v>
      </c>
      <c r="D9" s="38">
        <v>0</v>
      </c>
      <c r="E9" s="39">
        <f t="shared" si="0"/>
        <v>0</v>
      </c>
      <c r="F9" s="44">
        <v>0</v>
      </c>
      <c r="G9" s="38">
        <v>0</v>
      </c>
      <c r="H9" s="49">
        <f t="shared" si="1"/>
        <v>0</v>
      </c>
      <c r="I9" s="81">
        <v>34</v>
      </c>
      <c r="J9" s="72">
        <v>20</v>
      </c>
      <c r="K9" s="39">
        <f t="shared" si="2"/>
        <v>3.6149610269923227</v>
      </c>
      <c r="L9" s="81">
        <v>103</v>
      </c>
      <c r="M9" s="72">
        <v>66</v>
      </c>
      <c r="N9" s="39">
        <f t="shared" si="3"/>
        <v>11.210814944245479</v>
      </c>
      <c r="O9" s="81">
        <v>26</v>
      </c>
      <c r="P9" s="72">
        <v>11</v>
      </c>
      <c r="Q9" s="39">
        <f t="shared" si="4"/>
        <v>2.5871879742640536</v>
      </c>
      <c r="R9" s="44">
        <v>0</v>
      </c>
      <c r="S9" s="38">
        <v>0</v>
      </c>
      <c r="T9" s="39">
        <f t="shared" si="5"/>
        <v>0</v>
      </c>
      <c r="U9" s="44">
        <v>0</v>
      </c>
      <c r="V9" s="38">
        <v>0</v>
      </c>
      <c r="W9" s="39">
        <f t="shared" si="6"/>
        <v>0</v>
      </c>
      <c r="X9" s="37">
        <v>0</v>
      </c>
      <c r="Y9" s="38">
        <v>0</v>
      </c>
      <c r="Z9" s="39">
        <f t="shared" si="7"/>
        <v>0</v>
      </c>
      <c r="AA9" s="81">
        <v>44</v>
      </c>
      <c r="AB9" s="72">
        <v>12</v>
      </c>
      <c r="AC9" s="39">
        <f t="shared" si="8"/>
        <v>4.1795592927262435</v>
      </c>
      <c r="AD9" s="44">
        <v>0</v>
      </c>
      <c r="AE9" s="38">
        <v>0</v>
      </c>
      <c r="AF9" s="39">
        <f t="shared" si="9"/>
        <v>0</v>
      </c>
      <c r="AG9" s="81">
        <v>0</v>
      </c>
      <c r="AH9" s="72">
        <v>0</v>
      </c>
      <c r="AI9" s="39">
        <f t="shared" si="10"/>
        <v>0</v>
      </c>
      <c r="AJ9" s="53">
        <v>0</v>
      </c>
      <c r="AK9" s="38">
        <v>0</v>
      </c>
      <c r="AL9" s="39">
        <f t="shared" si="11"/>
        <v>0</v>
      </c>
      <c r="AM9" s="44">
        <v>0</v>
      </c>
      <c r="AN9" s="38">
        <v>0</v>
      </c>
      <c r="AO9" s="39">
        <f t="shared" si="12"/>
        <v>0</v>
      </c>
      <c r="AP9" s="72">
        <v>96</v>
      </c>
      <c r="AQ9" s="72">
        <v>35</v>
      </c>
      <c r="AR9" s="39">
        <f t="shared" si="13"/>
        <v>9.2178671893683379</v>
      </c>
      <c r="AS9" s="44">
        <v>0</v>
      </c>
      <c r="AT9" s="38">
        <v>0</v>
      </c>
      <c r="AU9" s="39">
        <f t="shared" si="14"/>
        <v>0</v>
      </c>
      <c r="AV9" s="81">
        <v>0</v>
      </c>
      <c r="AW9" s="72">
        <v>0</v>
      </c>
      <c r="AX9" s="39">
        <f t="shared" si="15"/>
        <v>0</v>
      </c>
      <c r="AY9" s="108">
        <v>923</v>
      </c>
      <c r="AZ9" s="72">
        <v>223</v>
      </c>
      <c r="BA9" s="39">
        <f t="shared" si="27"/>
        <v>87.020133126357422</v>
      </c>
      <c r="BB9" s="73">
        <v>0</v>
      </c>
      <c r="BC9" s="72">
        <v>0</v>
      </c>
      <c r="BD9" s="39">
        <f t="shared" si="16"/>
        <v>0</v>
      </c>
      <c r="BE9" s="72">
        <v>0</v>
      </c>
      <c r="BF9" s="72">
        <v>0</v>
      </c>
      <c r="BG9" s="39">
        <f t="shared" si="17"/>
        <v>0</v>
      </c>
      <c r="BH9" s="81">
        <v>19</v>
      </c>
      <c r="BI9" s="72">
        <v>17</v>
      </c>
      <c r="BJ9" s="39">
        <f t="shared" si="18"/>
        <v>2.3364446736317057</v>
      </c>
      <c r="BK9" s="91">
        <v>102</v>
      </c>
      <c r="BL9" s="91">
        <v>36</v>
      </c>
      <c r="BM9" s="39">
        <f t="shared" si="19"/>
        <v>9.7578093724974959</v>
      </c>
      <c r="BN9" s="37">
        <v>19</v>
      </c>
      <c r="BO9" s="38">
        <v>17</v>
      </c>
      <c r="BP9" s="39">
        <f t="shared" si="20"/>
        <v>2.3364446736317057</v>
      </c>
      <c r="BQ9" s="81">
        <v>77</v>
      </c>
      <c r="BR9" s="72">
        <v>32</v>
      </c>
      <c r="BS9" s="39">
        <f t="shared" si="21"/>
        <v>7.6416112100973432</v>
      </c>
      <c r="BT9" s="72">
        <v>1062</v>
      </c>
      <c r="BU9" s="72">
        <v>301</v>
      </c>
      <c r="BV9" s="45">
        <f t="shared" si="22"/>
        <v>101.1583619545693</v>
      </c>
      <c r="BW9" s="81">
        <v>0</v>
      </c>
      <c r="BX9" s="72">
        <v>0</v>
      </c>
      <c r="BY9" s="39">
        <f t="shared" si="23"/>
        <v>0</v>
      </c>
      <c r="BZ9" s="72">
        <v>0</v>
      </c>
      <c r="CA9" s="72">
        <v>0</v>
      </c>
      <c r="CB9" s="39">
        <f t="shared" si="24"/>
        <v>0</v>
      </c>
      <c r="CC9" s="3"/>
      <c r="CD9" s="2"/>
      <c r="CE9" s="11">
        <f t="shared" si="25"/>
        <v>0</v>
      </c>
      <c r="CF9" s="3"/>
      <c r="CG9" s="2"/>
      <c r="CH9" s="27">
        <f t="shared" si="26"/>
        <v>0</v>
      </c>
      <c r="CI9" s="81">
        <v>6</v>
      </c>
      <c r="CJ9" s="72">
        <v>1</v>
      </c>
      <c r="CK9" s="39">
        <f t="shared" si="28"/>
        <v>0.54873196629441345</v>
      </c>
      <c r="CL9" s="117">
        <v>11</v>
      </c>
      <c r="CM9" s="107">
        <v>2</v>
      </c>
      <c r="CN9" s="39">
        <f t="shared" si="29"/>
        <v>1.0245987688379412</v>
      </c>
      <c r="CO9" s="129">
        <v>6.3</v>
      </c>
      <c r="CP9" s="13">
        <v>6.3</v>
      </c>
      <c r="CQ9" s="13">
        <v>6.3</v>
      </c>
      <c r="CR9" s="13">
        <v>6.3</v>
      </c>
      <c r="CS9" s="13">
        <v>6.4</v>
      </c>
      <c r="CT9" s="13">
        <v>6.3</v>
      </c>
      <c r="CU9" s="13">
        <v>114</v>
      </c>
    </row>
    <row r="10" spans="1:105">
      <c r="B10" s="31">
        <f t="shared" ref="B10:B30" si="30">B9+1</f>
        <v>3</v>
      </c>
      <c r="C10" s="37">
        <v>0</v>
      </c>
      <c r="D10" s="38">
        <v>0</v>
      </c>
      <c r="E10" s="39">
        <f t="shared" si="0"/>
        <v>0</v>
      </c>
      <c r="F10" s="44">
        <v>0</v>
      </c>
      <c r="G10" s="38">
        <v>0</v>
      </c>
      <c r="H10" s="49">
        <f t="shared" si="1"/>
        <v>0</v>
      </c>
      <c r="I10" s="81">
        <v>31</v>
      </c>
      <c r="J10" s="72">
        <v>20</v>
      </c>
      <c r="K10" s="39">
        <f t="shared" si="2"/>
        <v>3.3280394159574889</v>
      </c>
      <c r="L10" s="81">
        <v>109</v>
      </c>
      <c r="M10" s="72">
        <v>66</v>
      </c>
      <c r="N10" s="39">
        <f t="shared" si="3"/>
        <v>11.677549543859376</v>
      </c>
      <c r="O10" s="81">
        <v>26</v>
      </c>
      <c r="P10" s="72">
        <v>11</v>
      </c>
      <c r="Q10" s="39">
        <f t="shared" si="4"/>
        <v>2.5871879742640536</v>
      </c>
      <c r="R10" s="44">
        <v>0</v>
      </c>
      <c r="S10" s="38">
        <v>0</v>
      </c>
      <c r="T10" s="39">
        <f t="shared" si="5"/>
        <v>0</v>
      </c>
      <c r="U10" s="44">
        <v>0</v>
      </c>
      <c r="V10" s="38">
        <v>0</v>
      </c>
      <c r="W10" s="39">
        <f t="shared" si="6"/>
        <v>0</v>
      </c>
      <c r="X10" s="37">
        <v>0</v>
      </c>
      <c r="Y10" s="38">
        <v>0</v>
      </c>
      <c r="Z10" s="39">
        <f t="shared" si="7"/>
        <v>0</v>
      </c>
      <c r="AA10" s="81">
        <v>46</v>
      </c>
      <c r="AB10" s="72">
        <v>13</v>
      </c>
      <c r="AC10" s="39">
        <f t="shared" si="8"/>
        <v>4.3122358010858663</v>
      </c>
      <c r="AD10" s="44">
        <v>0</v>
      </c>
      <c r="AE10" s="38">
        <v>0</v>
      </c>
      <c r="AF10" s="39">
        <f t="shared" si="9"/>
        <v>0</v>
      </c>
      <c r="AG10" s="81">
        <v>0</v>
      </c>
      <c r="AH10" s="72">
        <v>0</v>
      </c>
      <c r="AI10" s="39">
        <f t="shared" si="10"/>
        <v>0</v>
      </c>
      <c r="AJ10" s="53">
        <v>0</v>
      </c>
      <c r="AK10" s="38">
        <v>0</v>
      </c>
      <c r="AL10" s="39">
        <f t="shared" si="11"/>
        <v>0</v>
      </c>
      <c r="AM10" s="44">
        <v>0</v>
      </c>
      <c r="AN10" s="38">
        <v>0</v>
      </c>
      <c r="AO10" s="39">
        <f t="shared" si="12"/>
        <v>0</v>
      </c>
      <c r="AP10" s="72">
        <v>92</v>
      </c>
      <c r="AQ10" s="72">
        <v>34</v>
      </c>
      <c r="AR10" s="39">
        <f t="shared" si="13"/>
        <v>8.8480370939924686</v>
      </c>
      <c r="AS10" s="44">
        <v>0</v>
      </c>
      <c r="AT10" s="38">
        <v>0</v>
      </c>
      <c r="AU10" s="39">
        <f t="shared" si="14"/>
        <v>0</v>
      </c>
      <c r="AV10" s="81">
        <v>0</v>
      </c>
      <c r="AW10" s="72">
        <v>0</v>
      </c>
      <c r="AX10" s="39">
        <f t="shared" si="15"/>
        <v>0</v>
      </c>
      <c r="AY10" s="108">
        <v>918</v>
      </c>
      <c r="AZ10" s="72">
        <v>222</v>
      </c>
      <c r="BA10" s="39">
        <f t="shared" si="27"/>
        <v>86.553213722799001</v>
      </c>
      <c r="BB10" s="73">
        <v>0</v>
      </c>
      <c r="BC10" s="72">
        <v>0</v>
      </c>
      <c r="BD10" s="39">
        <f t="shared" si="16"/>
        <v>0</v>
      </c>
      <c r="BE10" s="72">
        <v>0</v>
      </c>
      <c r="BF10" s="72">
        <v>0</v>
      </c>
      <c r="BG10" s="39">
        <f t="shared" si="17"/>
        <v>0</v>
      </c>
      <c r="BH10" s="81">
        <v>20</v>
      </c>
      <c r="BI10" s="72">
        <v>17</v>
      </c>
      <c r="BJ10" s="39">
        <f t="shared" si="18"/>
        <v>2.3679308170144386</v>
      </c>
      <c r="BK10" s="91">
        <v>106</v>
      </c>
      <c r="BL10" s="91">
        <v>35</v>
      </c>
      <c r="BM10" s="39">
        <f t="shared" si="19"/>
        <v>10.070147844205996</v>
      </c>
      <c r="BN10" s="37">
        <v>20</v>
      </c>
      <c r="BO10" s="38">
        <v>17</v>
      </c>
      <c r="BP10" s="39">
        <f t="shared" si="20"/>
        <v>2.3679308170144386</v>
      </c>
      <c r="BQ10" s="81">
        <v>76</v>
      </c>
      <c r="BR10" s="72">
        <v>31</v>
      </c>
      <c r="BS10" s="39">
        <f t="shared" si="21"/>
        <v>7.4044477413353844</v>
      </c>
      <c r="BT10" s="72">
        <v>1060</v>
      </c>
      <c r="BU10" s="72">
        <v>301</v>
      </c>
      <c r="BV10" s="45">
        <f t="shared" si="22"/>
        <v>100.98203451206899</v>
      </c>
      <c r="BW10" s="81">
        <v>0</v>
      </c>
      <c r="BX10" s="72">
        <v>0</v>
      </c>
      <c r="BY10" s="39">
        <f t="shared" si="23"/>
        <v>0</v>
      </c>
      <c r="BZ10" s="72">
        <v>0</v>
      </c>
      <c r="CA10" s="72">
        <v>0</v>
      </c>
      <c r="CB10" s="39">
        <f t="shared" si="24"/>
        <v>0</v>
      </c>
      <c r="CC10" s="3"/>
      <c r="CD10" s="2"/>
      <c r="CE10" s="11">
        <f t="shared" si="25"/>
        <v>0</v>
      </c>
      <c r="CF10" s="3"/>
      <c r="CG10" s="2"/>
      <c r="CH10" s="27">
        <f t="shared" si="26"/>
        <v>0</v>
      </c>
      <c r="CI10" s="81">
        <v>14</v>
      </c>
      <c r="CJ10" s="72">
        <v>1</v>
      </c>
      <c r="CK10" s="39">
        <f t="shared" si="28"/>
        <v>1.2661714355357516</v>
      </c>
      <c r="CL10" s="117">
        <v>8</v>
      </c>
      <c r="CM10" s="107">
        <v>2</v>
      </c>
      <c r="CN10" s="39">
        <f t="shared" si="29"/>
        <v>0.75570671201511641</v>
      </c>
      <c r="CO10" s="129">
        <v>6.4</v>
      </c>
      <c r="CP10" s="13">
        <v>6.4</v>
      </c>
      <c r="CQ10" s="13">
        <v>6.3</v>
      </c>
      <c r="CR10" s="13">
        <v>6.3</v>
      </c>
      <c r="CS10" s="13">
        <v>6.4</v>
      </c>
      <c r="CT10" s="13">
        <v>6.4</v>
      </c>
      <c r="CU10" s="13">
        <v>114</v>
      </c>
    </row>
    <row r="11" spans="1:105">
      <c r="A11" s="55"/>
      <c r="B11" s="56">
        <f t="shared" si="30"/>
        <v>4</v>
      </c>
      <c r="C11" s="57">
        <v>0</v>
      </c>
      <c r="D11" s="58">
        <v>0</v>
      </c>
      <c r="E11" s="59">
        <f t="shared" si="0"/>
        <v>0</v>
      </c>
      <c r="F11" s="60">
        <v>0</v>
      </c>
      <c r="G11" s="58">
        <v>0</v>
      </c>
      <c r="H11" s="61">
        <f t="shared" si="1"/>
        <v>0</v>
      </c>
      <c r="I11" s="105">
        <v>31</v>
      </c>
      <c r="J11" s="104">
        <v>19</v>
      </c>
      <c r="K11" s="59">
        <f t="shared" si="2"/>
        <v>3.2800096862153727</v>
      </c>
      <c r="L11" s="105">
        <v>100</v>
      </c>
      <c r="M11" s="104">
        <v>70</v>
      </c>
      <c r="N11" s="59">
        <f t="shared" si="3"/>
        <v>11.186441540669829</v>
      </c>
      <c r="O11" s="105">
        <v>27</v>
      </c>
      <c r="P11" s="104">
        <v>10</v>
      </c>
      <c r="Q11" s="59">
        <f t="shared" si="4"/>
        <v>2.638615373500885</v>
      </c>
      <c r="R11" s="60">
        <v>0</v>
      </c>
      <c r="S11" s="58">
        <v>0</v>
      </c>
      <c r="T11" s="59">
        <f t="shared" si="5"/>
        <v>0</v>
      </c>
      <c r="U11" s="60">
        <v>0</v>
      </c>
      <c r="V11" s="58">
        <v>0</v>
      </c>
      <c r="W11" s="59">
        <f t="shared" si="6"/>
        <v>0</v>
      </c>
      <c r="X11" s="57">
        <v>0</v>
      </c>
      <c r="Y11" s="58">
        <v>0</v>
      </c>
      <c r="Z11" s="59">
        <f t="shared" si="7"/>
        <v>0</v>
      </c>
      <c r="AA11" s="105">
        <v>46</v>
      </c>
      <c r="AB11" s="104">
        <v>12</v>
      </c>
      <c r="AC11" s="59">
        <f t="shared" si="8"/>
        <v>4.2885810104664381</v>
      </c>
      <c r="AD11" s="60">
        <v>0</v>
      </c>
      <c r="AE11" s="58">
        <v>0</v>
      </c>
      <c r="AF11" s="59">
        <f t="shared" si="9"/>
        <v>0</v>
      </c>
      <c r="AG11" s="105">
        <v>0</v>
      </c>
      <c r="AH11" s="104">
        <v>0</v>
      </c>
      <c r="AI11" s="59">
        <f t="shared" si="10"/>
        <v>0</v>
      </c>
      <c r="AJ11" s="62">
        <v>0</v>
      </c>
      <c r="AK11" s="58">
        <v>0</v>
      </c>
      <c r="AL11" s="59">
        <f t="shared" si="11"/>
        <v>0</v>
      </c>
      <c r="AM11" s="60">
        <v>0</v>
      </c>
      <c r="AN11" s="58">
        <v>0</v>
      </c>
      <c r="AO11" s="59">
        <f t="shared" si="12"/>
        <v>0</v>
      </c>
      <c r="AP11" s="104">
        <v>94</v>
      </c>
      <c r="AQ11" s="104">
        <v>34</v>
      </c>
      <c r="AR11" s="59">
        <f t="shared" si="13"/>
        <v>9.0174887949288109</v>
      </c>
      <c r="AS11" s="60">
        <v>0</v>
      </c>
      <c r="AT11" s="58">
        <v>0</v>
      </c>
      <c r="AU11" s="59">
        <f t="shared" si="14"/>
        <v>0</v>
      </c>
      <c r="AV11" s="105">
        <v>0</v>
      </c>
      <c r="AW11" s="104">
        <v>0</v>
      </c>
      <c r="AX11" s="59">
        <f t="shared" si="15"/>
        <v>0</v>
      </c>
      <c r="AY11" s="109">
        <v>979</v>
      </c>
      <c r="AZ11" s="104">
        <v>232</v>
      </c>
      <c r="BA11" s="59">
        <f t="shared" si="27"/>
        <v>92.203187209480262</v>
      </c>
      <c r="BB11" s="104">
        <v>0</v>
      </c>
      <c r="BC11" s="104">
        <v>0</v>
      </c>
      <c r="BD11" s="59">
        <f t="shared" si="16"/>
        <v>0</v>
      </c>
      <c r="BE11" s="104">
        <v>0</v>
      </c>
      <c r="BF11" s="104">
        <v>0</v>
      </c>
      <c r="BG11" s="59">
        <f t="shared" si="17"/>
        <v>0</v>
      </c>
      <c r="BH11" s="105">
        <v>19</v>
      </c>
      <c r="BI11" s="104">
        <v>17</v>
      </c>
      <c r="BJ11" s="59">
        <f t="shared" si="18"/>
        <v>2.2999377256062101</v>
      </c>
      <c r="BK11" s="57">
        <v>108</v>
      </c>
      <c r="BL11" s="57">
        <v>35</v>
      </c>
      <c r="BM11" s="59">
        <f t="shared" si="19"/>
        <v>10.24162831393687</v>
      </c>
      <c r="BN11" s="57">
        <v>19</v>
      </c>
      <c r="BO11" s="58">
        <v>17</v>
      </c>
      <c r="BP11" s="59">
        <f t="shared" si="20"/>
        <v>2.2999377256062101</v>
      </c>
      <c r="BQ11" s="105">
        <v>79</v>
      </c>
      <c r="BR11" s="104">
        <v>31</v>
      </c>
      <c r="BS11" s="59">
        <f t="shared" si="21"/>
        <v>7.6557185189678094</v>
      </c>
      <c r="BT11" s="104">
        <v>1114</v>
      </c>
      <c r="BU11" s="104">
        <v>313</v>
      </c>
      <c r="BV11" s="63">
        <f t="shared" si="22"/>
        <v>106.04334917344919</v>
      </c>
      <c r="BW11" s="105">
        <v>0</v>
      </c>
      <c r="BX11" s="104">
        <v>0</v>
      </c>
      <c r="BY11" s="59">
        <f t="shared" si="23"/>
        <v>0</v>
      </c>
      <c r="BZ11" s="104">
        <v>0</v>
      </c>
      <c r="CA11" s="104">
        <v>0</v>
      </c>
      <c r="CB11" s="59">
        <f t="shared" si="24"/>
        <v>0</v>
      </c>
      <c r="CC11" s="66"/>
      <c r="CD11" s="64"/>
      <c r="CE11" s="65">
        <f t="shared" si="25"/>
        <v>0</v>
      </c>
      <c r="CF11" s="66"/>
      <c r="CG11" s="64"/>
      <c r="CH11" s="67">
        <f t="shared" si="26"/>
        <v>0</v>
      </c>
      <c r="CI11" s="105">
        <v>14</v>
      </c>
      <c r="CJ11" s="104">
        <v>1</v>
      </c>
      <c r="CK11" s="59">
        <f t="shared" si="28"/>
        <v>1.2661714355357516</v>
      </c>
      <c r="CL11" s="118">
        <v>8</v>
      </c>
      <c r="CM11" s="110">
        <v>2</v>
      </c>
      <c r="CN11" s="59">
        <f t="shared" si="29"/>
        <v>0.75570671201511641</v>
      </c>
      <c r="CO11" s="130">
        <v>6.4</v>
      </c>
      <c r="CP11" s="68">
        <v>6.4</v>
      </c>
      <c r="CQ11" s="68">
        <v>6.3</v>
      </c>
      <c r="CR11" s="68">
        <v>6.3</v>
      </c>
      <c r="CS11" s="68">
        <v>6.4</v>
      </c>
      <c r="CT11" s="68">
        <v>6.4</v>
      </c>
      <c r="CU11" s="68">
        <v>115</v>
      </c>
    </row>
    <row r="12" spans="1:105">
      <c r="B12" s="31">
        <f t="shared" si="30"/>
        <v>5</v>
      </c>
      <c r="C12" s="37">
        <v>0</v>
      </c>
      <c r="D12" s="38">
        <v>0</v>
      </c>
      <c r="E12" s="39">
        <f t="shared" si="0"/>
        <v>0</v>
      </c>
      <c r="F12" s="44">
        <v>0</v>
      </c>
      <c r="G12" s="38">
        <v>0</v>
      </c>
      <c r="H12" s="49">
        <f t="shared" si="1"/>
        <v>0</v>
      </c>
      <c r="I12" s="81">
        <v>34</v>
      </c>
      <c r="J12" s="72">
        <v>20</v>
      </c>
      <c r="K12" s="39">
        <f t="shared" si="2"/>
        <v>3.6149610269923227</v>
      </c>
      <c r="L12" s="81">
        <v>101</v>
      </c>
      <c r="M12" s="72">
        <v>66</v>
      </c>
      <c r="N12" s="39">
        <f t="shared" si="3"/>
        <v>11.056935195008135</v>
      </c>
      <c r="O12" s="81">
        <v>36</v>
      </c>
      <c r="P12" s="72">
        <v>11</v>
      </c>
      <c r="Q12" s="39">
        <f t="shared" si="4"/>
        <v>3.4497192196196909</v>
      </c>
      <c r="R12" s="44">
        <v>0</v>
      </c>
      <c r="S12" s="38">
        <v>0</v>
      </c>
      <c r="T12" s="39">
        <f t="shared" si="5"/>
        <v>0</v>
      </c>
      <c r="U12" s="44">
        <v>0</v>
      </c>
      <c r="V12" s="38">
        <v>0</v>
      </c>
      <c r="W12" s="39">
        <f t="shared" si="6"/>
        <v>0</v>
      </c>
      <c r="X12" s="37">
        <v>0</v>
      </c>
      <c r="Y12" s="38">
        <v>0</v>
      </c>
      <c r="Z12" s="39">
        <f t="shared" si="7"/>
        <v>0</v>
      </c>
      <c r="AA12" s="81">
        <v>46</v>
      </c>
      <c r="AB12" s="72">
        <v>12</v>
      </c>
      <c r="AC12" s="39">
        <f t="shared" si="8"/>
        <v>4.3566537249182868</v>
      </c>
      <c r="AD12" s="44">
        <v>0</v>
      </c>
      <c r="AE12" s="38">
        <v>0</v>
      </c>
      <c r="AF12" s="39">
        <f t="shared" si="9"/>
        <v>0</v>
      </c>
      <c r="AG12" s="81">
        <v>0</v>
      </c>
      <c r="AH12" s="72">
        <v>0</v>
      </c>
      <c r="AI12" s="39">
        <f t="shared" si="10"/>
        <v>0</v>
      </c>
      <c r="AJ12" s="53">
        <v>0</v>
      </c>
      <c r="AK12" s="38">
        <v>0</v>
      </c>
      <c r="AL12" s="39">
        <f t="shared" si="11"/>
        <v>0</v>
      </c>
      <c r="AM12" s="44">
        <v>0</v>
      </c>
      <c r="AN12" s="38">
        <v>0</v>
      </c>
      <c r="AO12" s="39">
        <f t="shared" si="12"/>
        <v>0</v>
      </c>
      <c r="AP12" s="72">
        <v>94</v>
      </c>
      <c r="AQ12" s="72">
        <v>33</v>
      </c>
      <c r="AR12" s="39">
        <f t="shared" si="13"/>
        <v>9.1298592204959785</v>
      </c>
      <c r="AS12" s="44">
        <v>0</v>
      </c>
      <c r="AT12" s="38">
        <v>0</v>
      </c>
      <c r="AU12" s="39">
        <f t="shared" si="14"/>
        <v>0</v>
      </c>
      <c r="AV12" s="81">
        <v>0</v>
      </c>
      <c r="AW12" s="72">
        <v>0</v>
      </c>
      <c r="AX12" s="39">
        <f t="shared" si="15"/>
        <v>0</v>
      </c>
      <c r="AY12" s="108">
        <v>1008</v>
      </c>
      <c r="AZ12" s="72">
        <v>255</v>
      </c>
      <c r="BA12" s="39">
        <f t="shared" si="27"/>
        <v>95.286099013208386</v>
      </c>
      <c r="BB12" s="73">
        <v>0</v>
      </c>
      <c r="BC12" s="72">
        <v>0</v>
      </c>
      <c r="BD12" s="39">
        <f t="shared" si="16"/>
        <v>0</v>
      </c>
      <c r="BE12" s="72">
        <v>0</v>
      </c>
      <c r="BF12" s="72">
        <v>0</v>
      </c>
      <c r="BG12" s="39">
        <f t="shared" si="17"/>
        <v>0</v>
      </c>
      <c r="BH12" s="81">
        <v>19</v>
      </c>
      <c r="BI12" s="72">
        <v>17</v>
      </c>
      <c r="BJ12" s="39">
        <f t="shared" si="18"/>
        <v>2.3364446736317057</v>
      </c>
      <c r="BK12" s="91">
        <v>108</v>
      </c>
      <c r="BL12" s="91">
        <v>34</v>
      </c>
      <c r="BM12" s="39">
        <f t="shared" si="19"/>
        <v>10.376307554299325</v>
      </c>
      <c r="BN12" s="37">
        <v>19</v>
      </c>
      <c r="BO12" s="38">
        <v>17</v>
      </c>
      <c r="BP12" s="39">
        <f t="shared" si="20"/>
        <v>2.3364446736317057</v>
      </c>
      <c r="BQ12" s="81">
        <v>77</v>
      </c>
      <c r="BR12" s="72">
        <v>31</v>
      </c>
      <c r="BS12" s="39">
        <f t="shared" si="21"/>
        <v>7.6069127349526546</v>
      </c>
      <c r="BT12" s="72">
        <v>1150</v>
      </c>
      <c r="BU12" s="72">
        <v>333</v>
      </c>
      <c r="BV12" s="45">
        <f t="shared" si="22"/>
        <v>109.71875144007745</v>
      </c>
      <c r="BW12" s="81">
        <v>0</v>
      </c>
      <c r="BX12" s="72">
        <v>0</v>
      </c>
      <c r="BY12" s="39">
        <f t="shared" si="23"/>
        <v>0</v>
      </c>
      <c r="BZ12" s="72">
        <v>0</v>
      </c>
      <c r="CA12" s="72">
        <v>0</v>
      </c>
      <c r="CB12" s="39">
        <f t="shared" si="24"/>
        <v>0</v>
      </c>
      <c r="CC12" s="3"/>
      <c r="CD12" s="2"/>
      <c r="CE12" s="11">
        <f t="shared" si="25"/>
        <v>0</v>
      </c>
      <c r="CF12" s="3"/>
      <c r="CG12" s="2"/>
      <c r="CH12" s="27">
        <f t="shared" si="26"/>
        <v>0</v>
      </c>
      <c r="CI12" s="82">
        <v>14</v>
      </c>
      <c r="CJ12" s="78">
        <v>1</v>
      </c>
      <c r="CK12" s="39">
        <f t="shared" si="28"/>
        <v>1.2862693948299702</v>
      </c>
      <c r="CL12" s="117">
        <v>9</v>
      </c>
      <c r="CM12" s="107">
        <v>2</v>
      </c>
      <c r="CN12" s="39">
        <f t="shared" si="29"/>
        <v>0.84490578955932882</v>
      </c>
      <c r="CO12" s="129">
        <v>6.3</v>
      </c>
      <c r="CP12" s="13">
        <v>6.3</v>
      </c>
      <c r="CQ12" s="13">
        <v>6.3</v>
      </c>
      <c r="CR12" s="13">
        <v>6.3</v>
      </c>
      <c r="CS12" s="13">
        <v>6.3</v>
      </c>
      <c r="CT12" s="13">
        <v>6.3</v>
      </c>
      <c r="CU12" s="13">
        <v>115</v>
      </c>
    </row>
    <row r="13" spans="1:105">
      <c r="B13" s="32">
        <f t="shared" si="30"/>
        <v>6</v>
      </c>
      <c r="C13" s="37">
        <v>0</v>
      </c>
      <c r="D13" s="38">
        <v>0</v>
      </c>
      <c r="E13" s="39">
        <f t="shared" si="0"/>
        <v>0</v>
      </c>
      <c r="F13" s="44">
        <v>0</v>
      </c>
      <c r="G13" s="38">
        <v>0</v>
      </c>
      <c r="H13" s="49">
        <f t="shared" si="1"/>
        <v>0</v>
      </c>
      <c r="I13" s="81">
        <v>34</v>
      </c>
      <c r="J13" s="72">
        <v>18</v>
      </c>
      <c r="K13" s="39">
        <f t="shared" si="2"/>
        <v>3.5255727511021546</v>
      </c>
      <c r="L13" s="81">
        <v>134</v>
      </c>
      <c r="M13" s="72">
        <v>60</v>
      </c>
      <c r="N13" s="39">
        <f t="shared" si="3"/>
        <v>13.454975479849427</v>
      </c>
      <c r="O13" s="81">
        <v>50</v>
      </c>
      <c r="P13" s="72">
        <v>11</v>
      </c>
      <c r="Q13" s="39">
        <f t="shared" si="4"/>
        <v>4.6917226788037443</v>
      </c>
      <c r="R13" s="44">
        <v>0</v>
      </c>
      <c r="S13" s="38">
        <v>0</v>
      </c>
      <c r="T13" s="39">
        <f t="shared" si="5"/>
        <v>0</v>
      </c>
      <c r="U13" s="44">
        <v>0</v>
      </c>
      <c r="V13" s="38">
        <v>0</v>
      </c>
      <c r="W13" s="39">
        <f t="shared" si="6"/>
        <v>0</v>
      </c>
      <c r="X13" s="37">
        <v>0</v>
      </c>
      <c r="Y13" s="38">
        <v>0</v>
      </c>
      <c r="Z13" s="39">
        <f t="shared" si="7"/>
        <v>0</v>
      </c>
      <c r="AA13" s="81">
        <v>46</v>
      </c>
      <c r="AB13" s="72">
        <v>11</v>
      </c>
      <c r="AC13" s="39">
        <f t="shared" si="8"/>
        <v>4.3344282199175019</v>
      </c>
      <c r="AD13" s="44">
        <v>0</v>
      </c>
      <c r="AE13" s="38">
        <v>0</v>
      </c>
      <c r="AF13" s="39">
        <f t="shared" si="9"/>
        <v>0</v>
      </c>
      <c r="AG13" s="81">
        <v>0</v>
      </c>
      <c r="AH13" s="72">
        <v>0</v>
      </c>
      <c r="AI13" s="39">
        <f t="shared" si="10"/>
        <v>0</v>
      </c>
      <c r="AJ13" s="53">
        <v>0</v>
      </c>
      <c r="AK13" s="38">
        <v>0</v>
      </c>
      <c r="AL13" s="39">
        <f t="shared" si="11"/>
        <v>0</v>
      </c>
      <c r="AM13" s="44">
        <v>0</v>
      </c>
      <c r="AN13" s="38">
        <v>0</v>
      </c>
      <c r="AO13" s="39">
        <f t="shared" si="12"/>
        <v>0</v>
      </c>
      <c r="AP13" s="72">
        <v>127</v>
      </c>
      <c r="AQ13" s="72">
        <v>32</v>
      </c>
      <c r="AR13" s="39">
        <f t="shared" si="13"/>
        <v>12.002421300470587</v>
      </c>
      <c r="AS13" s="44">
        <v>0</v>
      </c>
      <c r="AT13" s="38">
        <v>0</v>
      </c>
      <c r="AU13" s="39">
        <f t="shared" si="14"/>
        <v>0</v>
      </c>
      <c r="AV13" s="81">
        <v>0</v>
      </c>
      <c r="AW13" s="72">
        <v>0</v>
      </c>
      <c r="AX13" s="39">
        <f t="shared" si="15"/>
        <v>0</v>
      </c>
      <c r="AY13" s="108">
        <v>904</v>
      </c>
      <c r="AZ13" s="72">
        <v>231</v>
      </c>
      <c r="BA13" s="39">
        <f t="shared" si="27"/>
        <v>85.507147322421403</v>
      </c>
      <c r="BB13" s="73">
        <v>0</v>
      </c>
      <c r="BC13" s="72">
        <v>0</v>
      </c>
      <c r="BD13" s="39">
        <f t="shared" si="16"/>
        <v>0</v>
      </c>
      <c r="BE13" s="72">
        <v>0</v>
      </c>
      <c r="BF13" s="72">
        <v>0</v>
      </c>
      <c r="BG13" s="39">
        <f t="shared" si="17"/>
        <v>0</v>
      </c>
      <c r="BH13" s="81">
        <v>19</v>
      </c>
      <c r="BI13" s="72">
        <v>16</v>
      </c>
      <c r="BJ13" s="39">
        <f t="shared" si="18"/>
        <v>2.2763624089205248</v>
      </c>
      <c r="BK13" s="91">
        <v>137</v>
      </c>
      <c r="BL13" s="91">
        <v>33</v>
      </c>
      <c r="BM13" s="39">
        <f t="shared" si="19"/>
        <v>12.914172297941729</v>
      </c>
      <c r="BN13" s="37">
        <v>19</v>
      </c>
      <c r="BO13" s="38">
        <v>16</v>
      </c>
      <c r="BP13" s="39">
        <f t="shared" si="20"/>
        <v>2.2763624089205248</v>
      </c>
      <c r="BQ13" s="81">
        <v>79</v>
      </c>
      <c r="BR13" s="72">
        <v>29</v>
      </c>
      <c r="BS13" s="39">
        <f t="shared" si="21"/>
        <v>7.7121733777046879</v>
      </c>
      <c r="BT13" s="72">
        <v>1116</v>
      </c>
      <c r="BU13" s="72">
        <v>302</v>
      </c>
      <c r="BV13" s="45">
        <f t="shared" si="22"/>
        <v>105.95203416307712</v>
      </c>
      <c r="BW13" s="81">
        <v>0</v>
      </c>
      <c r="BX13" s="72">
        <v>0</v>
      </c>
      <c r="BY13" s="39">
        <f t="shared" si="23"/>
        <v>0</v>
      </c>
      <c r="BZ13" s="72">
        <v>0</v>
      </c>
      <c r="CA13" s="72">
        <v>0</v>
      </c>
      <c r="CB13" s="39">
        <f t="shared" si="24"/>
        <v>0</v>
      </c>
      <c r="CC13" s="3"/>
      <c r="CD13" s="2"/>
      <c r="CE13" s="11">
        <f t="shared" si="25"/>
        <v>0</v>
      </c>
      <c r="CF13" s="3"/>
      <c r="CG13" s="2"/>
      <c r="CH13" s="27">
        <f t="shared" si="26"/>
        <v>0</v>
      </c>
      <c r="CI13" s="81">
        <v>10</v>
      </c>
      <c r="CJ13" s="72">
        <v>1</v>
      </c>
      <c r="CK13" s="39">
        <f t="shared" si="28"/>
        <v>0.92099974526609585</v>
      </c>
      <c r="CL13" s="117">
        <v>28</v>
      </c>
      <c r="CM13" s="107">
        <v>1</v>
      </c>
      <c r="CN13" s="39">
        <f t="shared" si="29"/>
        <v>2.5676371552488741</v>
      </c>
      <c r="CO13" s="129">
        <v>6.3</v>
      </c>
      <c r="CP13" s="13">
        <v>6.3</v>
      </c>
      <c r="CQ13" s="13">
        <v>6.3</v>
      </c>
      <c r="CR13" s="13">
        <v>6.3</v>
      </c>
      <c r="CS13" s="13">
        <v>6.3</v>
      </c>
      <c r="CT13" s="13">
        <v>6.3</v>
      </c>
      <c r="CU13" s="13">
        <v>114</v>
      </c>
    </row>
    <row r="14" spans="1:105">
      <c r="B14" s="31">
        <f t="shared" si="30"/>
        <v>7</v>
      </c>
      <c r="C14" s="37">
        <v>0</v>
      </c>
      <c r="D14" s="38">
        <v>0</v>
      </c>
      <c r="E14" s="39">
        <f t="shared" si="0"/>
        <v>0</v>
      </c>
      <c r="F14" s="44">
        <v>0</v>
      </c>
      <c r="G14" s="38">
        <v>0</v>
      </c>
      <c r="H14" s="49">
        <f t="shared" si="1"/>
        <v>0</v>
      </c>
      <c r="I14" s="81">
        <v>55</v>
      </c>
      <c r="J14" s="72">
        <v>14</v>
      </c>
      <c r="K14" s="39">
        <f t="shared" si="2"/>
        <v>5.284976317747665</v>
      </c>
      <c r="L14" s="81">
        <v>220</v>
      </c>
      <c r="M14" s="72">
        <v>62</v>
      </c>
      <c r="N14" s="39">
        <f t="shared" si="3"/>
        <v>21.633547824428309</v>
      </c>
      <c r="O14" s="81">
        <v>53</v>
      </c>
      <c r="P14" s="72">
        <v>7</v>
      </c>
      <c r="Q14" s="39">
        <f t="shared" si="4"/>
        <v>5.0598850402929143</v>
      </c>
      <c r="R14" s="44">
        <v>0</v>
      </c>
      <c r="S14" s="38">
        <v>0</v>
      </c>
      <c r="T14" s="39">
        <f t="shared" si="5"/>
        <v>0</v>
      </c>
      <c r="U14" s="44">
        <v>0</v>
      </c>
      <c r="V14" s="38">
        <v>0</v>
      </c>
      <c r="W14" s="39">
        <f t="shared" si="6"/>
        <v>0</v>
      </c>
      <c r="X14" s="37">
        <v>0</v>
      </c>
      <c r="Y14" s="38">
        <v>0</v>
      </c>
      <c r="Z14" s="39">
        <f t="shared" si="7"/>
        <v>0</v>
      </c>
      <c r="AA14" s="81">
        <v>46</v>
      </c>
      <c r="AB14" s="72">
        <v>11</v>
      </c>
      <c r="AC14" s="39">
        <f t="shared" si="8"/>
        <v>4.4043383524968167</v>
      </c>
      <c r="AD14" s="44">
        <v>0</v>
      </c>
      <c r="AE14" s="38">
        <v>0</v>
      </c>
      <c r="AF14" s="39">
        <f t="shared" si="9"/>
        <v>0</v>
      </c>
      <c r="AG14" s="81">
        <v>0</v>
      </c>
      <c r="AH14" s="72">
        <v>0</v>
      </c>
      <c r="AI14" s="39">
        <f t="shared" si="10"/>
        <v>0</v>
      </c>
      <c r="AJ14" s="53">
        <v>0</v>
      </c>
      <c r="AK14" s="38">
        <v>0</v>
      </c>
      <c r="AL14" s="39">
        <f t="shared" si="11"/>
        <v>0</v>
      </c>
      <c r="AM14" s="44">
        <v>0</v>
      </c>
      <c r="AN14" s="38">
        <v>0</v>
      </c>
      <c r="AO14" s="39">
        <f t="shared" si="12"/>
        <v>0</v>
      </c>
      <c r="AP14" s="72">
        <v>234</v>
      </c>
      <c r="AQ14" s="72">
        <v>51</v>
      </c>
      <c r="AR14" s="39">
        <f t="shared" si="13"/>
        <v>21.947852716179234</v>
      </c>
      <c r="AS14" s="44">
        <v>0</v>
      </c>
      <c r="AT14" s="38">
        <v>0</v>
      </c>
      <c r="AU14" s="39">
        <f t="shared" si="14"/>
        <v>0</v>
      </c>
      <c r="AV14" s="81">
        <v>0</v>
      </c>
      <c r="AW14" s="72">
        <v>0</v>
      </c>
      <c r="AX14" s="39">
        <f t="shared" si="15"/>
        <v>0</v>
      </c>
      <c r="AY14" s="108">
        <v>809</v>
      </c>
      <c r="AZ14" s="72">
        <v>224</v>
      </c>
      <c r="BA14" s="39">
        <f t="shared" si="27"/>
        <v>79.450827141889562</v>
      </c>
      <c r="BB14" s="73">
        <v>0</v>
      </c>
      <c r="BC14" s="72">
        <v>0</v>
      </c>
      <c r="BD14" s="39">
        <f t="shared" si="16"/>
        <v>0</v>
      </c>
      <c r="BE14" s="72">
        <v>0</v>
      </c>
      <c r="BF14" s="72">
        <v>0</v>
      </c>
      <c r="BG14" s="39">
        <f t="shared" si="17"/>
        <v>0</v>
      </c>
      <c r="BH14" s="81">
        <v>22</v>
      </c>
      <c r="BI14" s="72">
        <v>14</v>
      </c>
      <c r="BJ14" s="39">
        <f t="shared" si="18"/>
        <v>2.3897544530447021</v>
      </c>
      <c r="BK14" s="91">
        <v>240</v>
      </c>
      <c r="BL14" s="91">
        <v>52</v>
      </c>
      <c r="BM14" s="39">
        <f t="shared" si="19"/>
        <v>22.504630319635673</v>
      </c>
      <c r="BN14" s="37">
        <v>22</v>
      </c>
      <c r="BO14" s="38">
        <v>14</v>
      </c>
      <c r="BP14" s="39">
        <f t="shared" si="20"/>
        <v>2.3897544530447021</v>
      </c>
      <c r="BQ14" s="81">
        <v>101</v>
      </c>
      <c r="BR14" s="72">
        <v>25</v>
      </c>
      <c r="BS14" s="39">
        <f t="shared" si="21"/>
        <v>9.6890610979656326</v>
      </c>
      <c r="BT14" s="72">
        <v>1105</v>
      </c>
      <c r="BU14" s="72">
        <v>293</v>
      </c>
      <c r="BV14" s="45">
        <f t="shared" si="22"/>
        <v>108.19978468920488</v>
      </c>
      <c r="BW14" s="81">
        <v>0</v>
      </c>
      <c r="BX14" s="72">
        <v>0</v>
      </c>
      <c r="BY14" s="39">
        <f t="shared" si="23"/>
        <v>0</v>
      </c>
      <c r="BZ14" s="72">
        <v>0</v>
      </c>
      <c r="CA14" s="72">
        <v>0</v>
      </c>
      <c r="CB14" s="39">
        <f t="shared" si="24"/>
        <v>0</v>
      </c>
      <c r="CC14" s="3"/>
      <c r="CD14" s="2"/>
      <c r="CE14" s="11">
        <f t="shared" si="25"/>
        <v>0</v>
      </c>
      <c r="CF14" s="3"/>
      <c r="CG14" s="2"/>
      <c r="CH14" s="27">
        <f t="shared" si="26"/>
        <v>0</v>
      </c>
      <c r="CI14" s="81">
        <v>6</v>
      </c>
      <c r="CJ14" s="72">
        <v>1</v>
      </c>
      <c r="CK14" s="39">
        <f t="shared" si="28"/>
        <v>0.55744199750543588</v>
      </c>
      <c r="CL14" s="117">
        <v>24</v>
      </c>
      <c r="CM14" s="107">
        <v>1</v>
      </c>
      <c r="CN14" s="39">
        <f t="shared" si="29"/>
        <v>2.2735130123185487</v>
      </c>
      <c r="CO14" s="129">
        <v>6.2</v>
      </c>
      <c r="CP14" s="13">
        <v>6.2</v>
      </c>
      <c r="CQ14" s="103">
        <v>6.1</v>
      </c>
      <c r="CR14" s="103">
        <v>6.1</v>
      </c>
      <c r="CS14" s="13">
        <v>6.3</v>
      </c>
      <c r="CT14" s="13">
        <v>6.3</v>
      </c>
      <c r="CU14" s="13">
        <v>114</v>
      </c>
    </row>
    <row r="15" spans="1:105">
      <c r="B15" s="32">
        <f t="shared" si="30"/>
        <v>8</v>
      </c>
      <c r="C15" s="37">
        <v>0</v>
      </c>
      <c r="D15" s="38">
        <v>0</v>
      </c>
      <c r="E15" s="39">
        <f t="shared" si="0"/>
        <v>0</v>
      </c>
      <c r="F15" s="44">
        <v>0</v>
      </c>
      <c r="G15" s="38">
        <v>0</v>
      </c>
      <c r="H15" s="49">
        <f t="shared" si="1"/>
        <v>0</v>
      </c>
      <c r="I15" s="81">
        <v>66</v>
      </c>
      <c r="J15" s="72">
        <v>15</v>
      </c>
      <c r="K15" s="39">
        <f t="shared" si="2"/>
        <v>6.3027173169612656</v>
      </c>
      <c r="L15" s="81">
        <v>280</v>
      </c>
      <c r="M15" s="72">
        <v>61</v>
      </c>
      <c r="N15" s="39">
        <f t="shared" si="3"/>
        <v>27.122933067121931</v>
      </c>
      <c r="O15" s="81">
        <v>59</v>
      </c>
      <c r="P15" s="72">
        <v>6</v>
      </c>
      <c r="Q15" s="39">
        <f t="shared" si="4"/>
        <v>5.6130087830250073</v>
      </c>
      <c r="R15" s="44">
        <v>0</v>
      </c>
      <c r="S15" s="38">
        <v>0</v>
      </c>
      <c r="T15" s="39">
        <f t="shared" si="5"/>
        <v>0</v>
      </c>
      <c r="U15" s="44">
        <v>0</v>
      </c>
      <c r="V15" s="38">
        <v>0</v>
      </c>
      <c r="W15" s="39">
        <f t="shared" si="6"/>
        <v>0</v>
      </c>
      <c r="X15" s="37">
        <v>0</v>
      </c>
      <c r="Y15" s="38">
        <v>0</v>
      </c>
      <c r="Z15" s="39">
        <f t="shared" si="7"/>
        <v>0</v>
      </c>
      <c r="AA15" s="81">
        <v>62</v>
      </c>
      <c r="AB15" s="72">
        <v>14</v>
      </c>
      <c r="AC15" s="39">
        <f t="shared" si="8"/>
        <v>5.918864062160381</v>
      </c>
      <c r="AD15" s="44">
        <v>0</v>
      </c>
      <c r="AE15" s="38">
        <v>0</v>
      </c>
      <c r="AF15" s="39">
        <f t="shared" si="9"/>
        <v>0</v>
      </c>
      <c r="AG15" s="81">
        <v>0</v>
      </c>
      <c r="AH15" s="72">
        <v>0</v>
      </c>
      <c r="AI15" s="39">
        <f t="shared" si="10"/>
        <v>0</v>
      </c>
      <c r="AJ15" s="53">
        <v>0</v>
      </c>
      <c r="AK15" s="38">
        <v>0</v>
      </c>
      <c r="AL15" s="39">
        <f t="shared" si="11"/>
        <v>0</v>
      </c>
      <c r="AM15" s="44">
        <v>0</v>
      </c>
      <c r="AN15" s="38">
        <v>0</v>
      </c>
      <c r="AO15" s="39">
        <f t="shared" si="12"/>
        <v>0</v>
      </c>
      <c r="AP15" s="72">
        <v>284</v>
      </c>
      <c r="AQ15" s="72">
        <v>56</v>
      </c>
      <c r="AR15" s="39">
        <f t="shared" si="13"/>
        <v>26.527730783953185</v>
      </c>
      <c r="AS15" s="44">
        <v>0</v>
      </c>
      <c r="AT15" s="38">
        <v>0</v>
      </c>
      <c r="AU15" s="39">
        <f t="shared" si="14"/>
        <v>0</v>
      </c>
      <c r="AV15" s="81">
        <v>0</v>
      </c>
      <c r="AW15" s="72">
        <v>0</v>
      </c>
      <c r="AX15" s="39">
        <f t="shared" si="15"/>
        <v>0</v>
      </c>
      <c r="AY15" s="108">
        <v>826</v>
      </c>
      <c r="AZ15" s="72">
        <v>211</v>
      </c>
      <c r="BA15" s="39">
        <f t="shared" si="27"/>
        <v>80.689328382209354</v>
      </c>
      <c r="BB15" s="73">
        <v>0</v>
      </c>
      <c r="BC15" s="72">
        <v>0</v>
      </c>
      <c r="BD15" s="39">
        <f t="shared" si="16"/>
        <v>0</v>
      </c>
      <c r="BE15" s="72">
        <v>0</v>
      </c>
      <c r="BF15" s="72">
        <v>0</v>
      </c>
      <c r="BG15" s="39">
        <f t="shared" si="17"/>
        <v>0</v>
      </c>
      <c r="BH15" s="81">
        <v>36</v>
      </c>
      <c r="BI15" s="72">
        <v>19</v>
      </c>
      <c r="BJ15" s="39">
        <f t="shared" si="18"/>
        <v>3.7304401559941422</v>
      </c>
      <c r="BK15" s="91">
        <v>290</v>
      </c>
      <c r="BL15" s="91">
        <v>57</v>
      </c>
      <c r="BM15" s="39">
        <f t="shared" si="19"/>
        <v>27.084934638786475</v>
      </c>
      <c r="BN15" s="37">
        <v>36</v>
      </c>
      <c r="BO15" s="38">
        <v>19</v>
      </c>
      <c r="BP15" s="39">
        <f t="shared" si="20"/>
        <v>3.7304401559941422</v>
      </c>
      <c r="BQ15" s="81">
        <v>128</v>
      </c>
      <c r="BR15" s="72">
        <v>29</v>
      </c>
      <c r="BS15" s="39">
        <f t="shared" si="21"/>
        <v>12.221578410397102</v>
      </c>
      <c r="BT15" s="72">
        <v>1193</v>
      </c>
      <c r="BU15" s="72">
        <v>279</v>
      </c>
      <c r="BV15" s="45">
        <f t="shared" si="22"/>
        <v>115.9612540974349</v>
      </c>
      <c r="BW15" s="81">
        <v>0</v>
      </c>
      <c r="BX15" s="72">
        <v>0</v>
      </c>
      <c r="BY15" s="39">
        <f t="shared" si="23"/>
        <v>0</v>
      </c>
      <c r="BZ15" s="72">
        <v>0</v>
      </c>
      <c r="CA15" s="72">
        <v>0</v>
      </c>
      <c r="CB15" s="39">
        <f t="shared" si="24"/>
        <v>0</v>
      </c>
      <c r="CC15" s="3"/>
      <c r="CD15" s="2"/>
      <c r="CE15" s="11">
        <f t="shared" si="25"/>
        <v>0</v>
      </c>
      <c r="CF15" s="3"/>
      <c r="CG15" s="2"/>
      <c r="CH15" s="27">
        <f t="shared" si="26"/>
        <v>0</v>
      </c>
      <c r="CI15" s="81">
        <v>6</v>
      </c>
      <c r="CJ15" s="72">
        <v>1</v>
      </c>
      <c r="CK15" s="39">
        <f t="shared" si="28"/>
        <v>0.55744199750543588</v>
      </c>
      <c r="CL15" s="117">
        <v>30</v>
      </c>
      <c r="CM15" s="107">
        <v>1</v>
      </c>
      <c r="CN15" s="39">
        <f t="shared" si="29"/>
        <v>2.8410045752034887</v>
      </c>
      <c r="CO15" s="129">
        <v>6.2</v>
      </c>
      <c r="CP15" s="13">
        <v>6.2</v>
      </c>
      <c r="CQ15" s="103">
        <v>6.1</v>
      </c>
      <c r="CR15" s="103">
        <v>6.1</v>
      </c>
      <c r="CS15" s="13">
        <v>6.3</v>
      </c>
      <c r="CT15" s="13">
        <v>6.3</v>
      </c>
      <c r="CU15" s="13">
        <v>112</v>
      </c>
    </row>
    <row r="16" spans="1:105">
      <c r="B16" s="69">
        <f t="shared" si="30"/>
        <v>9</v>
      </c>
      <c r="C16" s="57">
        <v>0</v>
      </c>
      <c r="D16" s="58">
        <v>0</v>
      </c>
      <c r="E16" s="59">
        <f t="shared" si="0"/>
        <v>0</v>
      </c>
      <c r="F16" s="60">
        <v>0</v>
      </c>
      <c r="G16" s="58">
        <v>0</v>
      </c>
      <c r="H16" s="61">
        <f t="shared" si="1"/>
        <v>0</v>
      </c>
      <c r="I16" s="105">
        <v>80</v>
      </c>
      <c r="J16" s="104">
        <v>18</v>
      </c>
      <c r="K16" s="59">
        <f t="shared" si="2"/>
        <v>7.6359229150885986</v>
      </c>
      <c r="L16" s="105">
        <v>307</v>
      </c>
      <c r="M16" s="104">
        <v>62</v>
      </c>
      <c r="N16" s="59">
        <f t="shared" si="3"/>
        <v>29.643436295696269</v>
      </c>
      <c r="O16" s="105">
        <v>72</v>
      </c>
      <c r="P16" s="104">
        <v>8</v>
      </c>
      <c r="Q16" s="59">
        <f t="shared" si="4"/>
        <v>6.8565626847467218</v>
      </c>
      <c r="R16" s="60">
        <v>0</v>
      </c>
      <c r="S16" s="58">
        <v>0</v>
      </c>
      <c r="T16" s="59">
        <f t="shared" si="5"/>
        <v>0</v>
      </c>
      <c r="U16" s="60">
        <v>0</v>
      </c>
      <c r="V16" s="58">
        <v>0</v>
      </c>
      <c r="W16" s="59">
        <f t="shared" si="6"/>
        <v>0</v>
      </c>
      <c r="X16" s="57">
        <v>0</v>
      </c>
      <c r="Y16" s="58">
        <v>0</v>
      </c>
      <c r="Z16" s="59">
        <f t="shared" si="7"/>
        <v>0</v>
      </c>
      <c r="AA16" s="105">
        <v>64</v>
      </c>
      <c r="AB16" s="104">
        <v>13</v>
      </c>
      <c r="AC16" s="59">
        <f t="shared" si="8"/>
        <v>6.0814508464836186</v>
      </c>
      <c r="AD16" s="60">
        <v>0</v>
      </c>
      <c r="AE16" s="58">
        <v>0</v>
      </c>
      <c r="AF16" s="59">
        <f t="shared" si="9"/>
        <v>0</v>
      </c>
      <c r="AG16" s="105">
        <v>0</v>
      </c>
      <c r="AH16" s="104">
        <v>0</v>
      </c>
      <c r="AI16" s="59">
        <f t="shared" si="10"/>
        <v>0</v>
      </c>
      <c r="AJ16" s="62">
        <v>0</v>
      </c>
      <c r="AK16" s="58">
        <v>0</v>
      </c>
      <c r="AL16" s="59">
        <f t="shared" si="11"/>
        <v>0</v>
      </c>
      <c r="AM16" s="60">
        <v>0</v>
      </c>
      <c r="AN16" s="58">
        <v>0</v>
      </c>
      <c r="AO16" s="59">
        <f t="shared" si="12"/>
        <v>0</v>
      </c>
      <c r="AP16" s="104">
        <v>354</v>
      </c>
      <c r="AQ16" s="104">
        <v>72</v>
      </c>
      <c r="AR16" s="59">
        <f t="shared" si="13"/>
        <v>33.105799388276523</v>
      </c>
      <c r="AS16" s="60">
        <v>0</v>
      </c>
      <c r="AT16" s="58">
        <v>0</v>
      </c>
      <c r="AU16" s="59">
        <f t="shared" si="14"/>
        <v>0</v>
      </c>
      <c r="AV16" s="105">
        <v>0</v>
      </c>
      <c r="AW16" s="104">
        <v>0</v>
      </c>
      <c r="AX16" s="59">
        <f t="shared" si="15"/>
        <v>0</v>
      </c>
      <c r="AY16" s="109">
        <v>848</v>
      </c>
      <c r="AZ16" s="104">
        <v>213</v>
      </c>
      <c r="BA16" s="59">
        <f t="shared" si="27"/>
        <v>82.754308366191495</v>
      </c>
      <c r="BB16" s="104">
        <v>0</v>
      </c>
      <c r="BC16" s="104">
        <v>0</v>
      </c>
      <c r="BD16" s="59">
        <f t="shared" si="16"/>
        <v>0</v>
      </c>
      <c r="BE16" s="104">
        <v>0</v>
      </c>
      <c r="BF16" s="104">
        <v>0</v>
      </c>
      <c r="BG16" s="59">
        <f t="shared" si="17"/>
        <v>0</v>
      </c>
      <c r="BH16" s="105">
        <v>33</v>
      </c>
      <c r="BI16" s="104">
        <v>18</v>
      </c>
      <c r="BJ16" s="59">
        <f t="shared" si="18"/>
        <v>3.4448467324143981</v>
      </c>
      <c r="BK16" s="57">
        <v>359</v>
      </c>
      <c r="BL16" s="57">
        <v>72</v>
      </c>
      <c r="BM16" s="59">
        <f t="shared" si="19"/>
        <v>33.554944856861603</v>
      </c>
      <c r="BN16" s="57">
        <v>33</v>
      </c>
      <c r="BO16" s="58">
        <v>18</v>
      </c>
      <c r="BP16" s="59">
        <f t="shared" si="20"/>
        <v>3.4448467324143981</v>
      </c>
      <c r="BQ16" s="105">
        <v>146</v>
      </c>
      <c r="BR16" s="104">
        <v>28</v>
      </c>
      <c r="BS16" s="59">
        <f t="shared" si="21"/>
        <v>13.84343353718681</v>
      </c>
      <c r="BT16" s="104">
        <v>1258</v>
      </c>
      <c r="BU16" s="104">
        <v>283</v>
      </c>
      <c r="BV16" s="63">
        <f t="shared" si="22"/>
        <v>122.04228989639968</v>
      </c>
      <c r="BW16" s="105">
        <v>0</v>
      </c>
      <c r="BX16" s="104">
        <v>0</v>
      </c>
      <c r="BY16" s="59">
        <f t="shared" si="23"/>
        <v>0</v>
      </c>
      <c r="BZ16" s="104">
        <v>0</v>
      </c>
      <c r="CA16" s="104">
        <v>0</v>
      </c>
      <c r="CB16" s="59">
        <f t="shared" si="24"/>
        <v>0</v>
      </c>
      <c r="CC16" s="66"/>
      <c r="CD16" s="64"/>
      <c r="CE16" s="65">
        <f t="shared" si="25"/>
        <v>0</v>
      </c>
      <c r="CF16" s="66"/>
      <c r="CG16" s="64"/>
      <c r="CH16" s="67">
        <f t="shared" si="26"/>
        <v>0</v>
      </c>
      <c r="CI16" s="105">
        <v>5</v>
      </c>
      <c r="CJ16" s="104">
        <v>0</v>
      </c>
      <c r="CK16" s="59">
        <f t="shared" si="28"/>
        <v>0.45821449935684588</v>
      </c>
      <c r="CL16" s="118">
        <v>30</v>
      </c>
      <c r="CM16" s="110">
        <v>0</v>
      </c>
      <c r="CN16" s="59">
        <f t="shared" si="29"/>
        <v>2.8394275533916025</v>
      </c>
      <c r="CO16" s="130">
        <v>6.2</v>
      </c>
      <c r="CP16" s="68">
        <v>6.2</v>
      </c>
      <c r="CQ16" s="68">
        <v>6.1</v>
      </c>
      <c r="CR16" s="68">
        <v>6.1</v>
      </c>
      <c r="CS16" s="68">
        <v>6.3</v>
      </c>
      <c r="CT16" s="68">
        <v>6.3</v>
      </c>
      <c r="CU16" s="68">
        <v>110</v>
      </c>
      <c r="CY16" s="86"/>
      <c r="DA16" s="86"/>
    </row>
    <row r="17" spans="2:105">
      <c r="B17" s="90">
        <f t="shared" si="30"/>
        <v>10</v>
      </c>
      <c r="C17" s="91">
        <v>0</v>
      </c>
      <c r="D17" s="92">
        <v>0</v>
      </c>
      <c r="E17" s="93">
        <f t="shared" si="0"/>
        <v>0</v>
      </c>
      <c r="F17" s="94">
        <v>0</v>
      </c>
      <c r="G17" s="92">
        <v>0</v>
      </c>
      <c r="H17" s="95">
        <f t="shared" si="1"/>
        <v>0</v>
      </c>
      <c r="I17" s="102">
        <v>84</v>
      </c>
      <c r="J17" s="73">
        <v>18</v>
      </c>
      <c r="K17" s="93">
        <f t="shared" si="2"/>
        <v>7.9997398500885453</v>
      </c>
      <c r="L17" s="102">
        <v>257</v>
      </c>
      <c r="M17" s="73">
        <v>71</v>
      </c>
      <c r="N17" s="93">
        <f t="shared" si="3"/>
        <v>25.235609285137478</v>
      </c>
      <c r="O17" s="102">
        <v>75</v>
      </c>
      <c r="P17" s="73">
        <v>7</v>
      </c>
      <c r="Q17" s="93">
        <f t="shared" si="4"/>
        <v>7.1294200533083529</v>
      </c>
      <c r="R17" s="94">
        <v>0</v>
      </c>
      <c r="S17" s="92">
        <v>0</v>
      </c>
      <c r="T17" s="93">
        <f t="shared" si="5"/>
        <v>0</v>
      </c>
      <c r="U17" s="94">
        <v>0</v>
      </c>
      <c r="V17" s="92">
        <v>0</v>
      </c>
      <c r="W17" s="93">
        <f t="shared" si="6"/>
        <v>0</v>
      </c>
      <c r="X17" s="91">
        <v>0</v>
      </c>
      <c r="Y17" s="92">
        <v>0</v>
      </c>
      <c r="Z17" s="93">
        <f t="shared" si="7"/>
        <v>0</v>
      </c>
      <c r="AA17" s="102">
        <v>67</v>
      </c>
      <c r="AB17" s="73">
        <v>12</v>
      </c>
      <c r="AC17" s="93">
        <f t="shared" si="8"/>
        <v>6.3383881830424107</v>
      </c>
      <c r="AD17" s="94">
        <v>0</v>
      </c>
      <c r="AE17" s="92">
        <v>0</v>
      </c>
      <c r="AF17" s="93">
        <f t="shared" si="9"/>
        <v>0</v>
      </c>
      <c r="AG17" s="102">
        <v>0</v>
      </c>
      <c r="AH17" s="73">
        <v>0</v>
      </c>
      <c r="AI17" s="93">
        <f t="shared" si="10"/>
        <v>0</v>
      </c>
      <c r="AJ17" s="96">
        <v>0</v>
      </c>
      <c r="AK17" s="92">
        <v>0</v>
      </c>
      <c r="AL17" s="93">
        <f t="shared" si="11"/>
        <v>0</v>
      </c>
      <c r="AM17" s="94">
        <v>0</v>
      </c>
      <c r="AN17" s="92">
        <v>0</v>
      </c>
      <c r="AO17" s="93">
        <f t="shared" si="12"/>
        <v>0</v>
      </c>
      <c r="AP17" s="73">
        <v>382</v>
      </c>
      <c r="AQ17" s="73">
        <v>75</v>
      </c>
      <c r="AR17" s="93">
        <f t="shared" si="13"/>
        <v>35.675934729227002</v>
      </c>
      <c r="AS17" s="94">
        <v>0</v>
      </c>
      <c r="AT17" s="92">
        <v>0</v>
      </c>
      <c r="AU17" s="93">
        <f t="shared" si="14"/>
        <v>0</v>
      </c>
      <c r="AV17" s="81">
        <v>0</v>
      </c>
      <c r="AW17" s="72">
        <v>0</v>
      </c>
      <c r="AX17" s="93">
        <f t="shared" si="15"/>
        <v>0</v>
      </c>
      <c r="AY17" s="108">
        <v>937</v>
      </c>
      <c r="AZ17" s="73">
        <v>195</v>
      </c>
      <c r="BA17" s="93">
        <f t="shared" si="27"/>
        <v>90.584908941009246</v>
      </c>
      <c r="BB17" s="73">
        <v>0</v>
      </c>
      <c r="BC17" s="73">
        <v>0</v>
      </c>
      <c r="BD17" s="93">
        <f t="shared" si="16"/>
        <v>0</v>
      </c>
      <c r="BE17" s="73">
        <v>0</v>
      </c>
      <c r="BF17" s="73">
        <v>0</v>
      </c>
      <c r="BG17" s="93">
        <f t="shared" si="17"/>
        <v>0</v>
      </c>
      <c r="BH17" s="102">
        <v>40</v>
      </c>
      <c r="BI17" s="73">
        <v>19</v>
      </c>
      <c r="BJ17" s="93">
        <f t="shared" si="18"/>
        <v>4.0582389987396112</v>
      </c>
      <c r="BK17" s="91">
        <v>387</v>
      </c>
      <c r="BL17" s="91">
        <v>75</v>
      </c>
      <c r="BM17" s="93">
        <f t="shared" si="19"/>
        <v>36.125672975342496</v>
      </c>
      <c r="BN17" s="37">
        <v>40</v>
      </c>
      <c r="BO17" s="38">
        <v>19</v>
      </c>
      <c r="BP17" s="93">
        <f t="shared" si="20"/>
        <v>4.0582389987396112</v>
      </c>
      <c r="BQ17" s="102">
        <v>151</v>
      </c>
      <c r="BR17" s="73">
        <v>31</v>
      </c>
      <c r="BS17" s="93">
        <f t="shared" si="21"/>
        <v>14.35453666469712</v>
      </c>
      <c r="BT17" s="73">
        <v>1298</v>
      </c>
      <c r="BU17" s="73">
        <v>272</v>
      </c>
      <c r="BV17" s="97">
        <f t="shared" si="22"/>
        <v>125.52096936681075</v>
      </c>
      <c r="BW17" s="81">
        <v>0</v>
      </c>
      <c r="BX17" s="72">
        <v>0</v>
      </c>
      <c r="BY17" s="93">
        <f t="shared" si="23"/>
        <v>0</v>
      </c>
      <c r="BZ17" s="72">
        <v>0</v>
      </c>
      <c r="CA17" s="72">
        <v>0</v>
      </c>
      <c r="CB17" s="93">
        <f t="shared" si="24"/>
        <v>0</v>
      </c>
      <c r="CC17" s="100"/>
      <c r="CD17" s="98"/>
      <c r="CE17" s="99">
        <f t="shared" si="25"/>
        <v>0</v>
      </c>
      <c r="CF17" s="100"/>
      <c r="CG17" s="98"/>
      <c r="CH17" s="101">
        <f t="shared" si="26"/>
        <v>0</v>
      </c>
      <c r="CI17" s="102">
        <v>5</v>
      </c>
      <c r="CJ17" s="73">
        <v>0</v>
      </c>
      <c r="CK17" s="39">
        <f t="shared" si="28"/>
        <v>0.45821449935684588</v>
      </c>
      <c r="CL17" s="117">
        <v>30</v>
      </c>
      <c r="CM17" s="107">
        <v>0</v>
      </c>
      <c r="CN17" s="39">
        <f t="shared" si="29"/>
        <v>2.8394275533916025</v>
      </c>
      <c r="CO17" s="131">
        <v>6.2</v>
      </c>
      <c r="CP17" s="103">
        <v>6.2</v>
      </c>
      <c r="CQ17" s="103">
        <v>6.1</v>
      </c>
      <c r="CR17" s="103">
        <v>6.1</v>
      </c>
      <c r="CS17" s="103">
        <v>6.3</v>
      </c>
      <c r="CT17" s="103">
        <v>6.3</v>
      </c>
      <c r="CU17" s="103">
        <v>110</v>
      </c>
      <c r="CY17" s="86"/>
      <c r="DA17" s="86"/>
    </row>
    <row r="18" spans="2:105">
      <c r="B18" s="31">
        <f t="shared" si="30"/>
        <v>11</v>
      </c>
      <c r="C18" s="37">
        <v>0</v>
      </c>
      <c r="D18" s="38">
        <v>0</v>
      </c>
      <c r="E18" s="39">
        <f t="shared" si="0"/>
        <v>0</v>
      </c>
      <c r="F18" s="44">
        <v>0</v>
      </c>
      <c r="G18" s="38">
        <v>0</v>
      </c>
      <c r="H18" s="49">
        <f t="shared" si="1"/>
        <v>0</v>
      </c>
      <c r="I18" s="81">
        <v>89</v>
      </c>
      <c r="J18" s="72">
        <v>19</v>
      </c>
      <c r="K18" s="39">
        <f t="shared" si="2"/>
        <v>8.4745236539869335</v>
      </c>
      <c r="L18" s="81">
        <v>259</v>
      </c>
      <c r="M18" s="72">
        <v>71</v>
      </c>
      <c r="N18" s="39">
        <f t="shared" si="3"/>
        <v>25.418119573477835</v>
      </c>
      <c r="O18" s="81">
        <v>77</v>
      </c>
      <c r="P18" s="72">
        <v>10</v>
      </c>
      <c r="Q18" s="39">
        <f t="shared" si="4"/>
        <v>7.3490665395042107</v>
      </c>
      <c r="R18" s="44">
        <v>0</v>
      </c>
      <c r="S18" s="38">
        <v>0</v>
      </c>
      <c r="T18" s="39">
        <f t="shared" si="5"/>
        <v>0</v>
      </c>
      <c r="U18" s="44">
        <v>0</v>
      </c>
      <c r="V18" s="38">
        <v>0</v>
      </c>
      <c r="W18" s="39">
        <f t="shared" si="6"/>
        <v>0</v>
      </c>
      <c r="X18" s="37">
        <v>0</v>
      </c>
      <c r="Y18" s="38">
        <v>0</v>
      </c>
      <c r="Z18" s="39">
        <f t="shared" si="7"/>
        <v>0</v>
      </c>
      <c r="AA18" s="81">
        <v>66</v>
      </c>
      <c r="AB18" s="72">
        <v>13</v>
      </c>
      <c r="AC18" s="39">
        <f t="shared" si="8"/>
        <v>6.2640753751242171</v>
      </c>
      <c r="AD18" s="44">
        <v>0</v>
      </c>
      <c r="AE18" s="38">
        <v>0</v>
      </c>
      <c r="AF18" s="39">
        <f t="shared" si="9"/>
        <v>0</v>
      </c>
      <c r="AG18" s="81">
        <v>0</v>
      </c>
      <c r="AH18" s="72">
        <v>0</v>
      </c>
      <c r="AI18" s="39">
        <f t="shared" si="10"/>
        <v>0</v>
      </c>
      <c r="AJ18" s="53">
        <v>0</v>
      </c>
      <c r="AK18" s="38">
        <v>0</v>
      </c>
      <c r="AL18" s="39">
        <f t="shared" si="11"/>
        <v>0</v>
      </c>
      <c r="AM18" s="44">
        <v>0</v>
      </c>
      <c r="AN18" s="38">
        <v>0</v>
      </c>
      <c r="AO18" s="39">
        <f t="shared" si="12"/>
        <v>0</v>
      </c>
      <c r="AP18" s="72">
        <v>390</v>
      </c>
      <c r="AQ18" s="72">
        <v>81</v>
      </c>
      <c r="AR18" s="39">
        <f t="shared" si="13"/>
        <v>36.50345037999486</v>
      </c>
      <c r="AS18" s="44">
        <v>0</v>
      </c>
      <c r="AT18" s="38">
        <v>0</v>
      </c>
      <c r="AU18" s="39">
        <f t="shared" si="14"/>
        <v>0</v>
      </c>
      <c r="AV18" s="81">
        <v>0</v>
      </c>
      <c r="AW18" s="72">
        <v>0</v>
      </c>
      <c r="AX18" s="39">
        <f t="shared" si="15"/>
        <v>0</v>
      </c>
      <c r="AY18" s="108">
        <v>901</v>
      </c>
      <c r="AZ18" s="72">
        <v>198</v>
      </c>
      <c r="BA18" s="39">
        <f t="shared" si="27"/>
        <v>87.31233314238807</v>
      </c>
      <c r="BB18" s="73">
        <v>0</v>
      </c>
      <c r="BC18" s="72">
        <v>0</v>
      </c>
      <c r="BD18" s="39">
        <f t="shared" si="16"/>
        <v>0</v>
      </c>
      <c r="BE18" s="72">
        <v>0</v>
      </c>
      <c r="BF18" s="72">
        <v>0</v>
      </c>
      <c r="BG18" s="39">
        <f t="shared" si="17"/>
        <v>0</v>
      </c>
      <c r="BH18" s="81">
        <v>30</v>
      </c>
      <c r="BI18" s="72">
        <v>19</v>
      </c>
      <c r="BJ18" s="39">
        <f t="shared" si="18"/>
        <v>3.2542908602501126</v>
      </c>
      <c r="BK18" s="91">
        <v>395</v>
      </c>
      <c r="BL18" s="91">
        <v>81</v>
      </c>
      <c r="BM18" s="39">
        <f t="shared" si="19"/>
        <v>36.952208221563964</v>
      </c>
      <c r="BN18" s="37">
        <v>30</v>
      </c>
      <c r="BO18" s="38">
        <v>19</v>
      </c>
      <c r="BP18" s="39">
        <f t="shared" si="20"/>
        <v>3.2542908602501126</v>
      </c>
      <c r="BQ18" s="81">
        <v>155</v>
      </c>
      <c r="BR18" s="72">
        <v>31</v>
      </c>
      <c r="BS18" s="39">
        <f t="shared" si="21"/>
        <v>14.719601443879746</v>
      </c>
      <c r="BT18" s="72">
        <v>1267</v>
      </c>
      <c r="BU18" s="72">
        <v>279</v>
      </c>
      <c r="BV18" s="45">
        <f t="shared" si="22"/>
        <v>122.79151792934202</v>
      </c>
      <c r="BW18" s="81">
        <v>0</v>
      </c>
      <c r="BX18" s="72">
        <v>0</v>
      </c>
      <c r="BY18" s="39">
        <f t="shared" si="23"/>
        <v>0</v>
      </c>
      <c r="BZ18" s="72">
        <v>0</v>
      </c>
      <c r="CA18" s="72">
        <v>0</v>
      </c>
      <c r="CB18" s="39">
        <f t="shared" si="24"/>
        <v>0</v>
      </c>
      <c r="CC18" s="3"/>
      <c r="CD18" s="2"/>
      <c r="CE18" s="11">
        <f t="shared" si="25"/>
        <v>0</v>
      </c>
      <c r="CF18" s="3"/>
      <c r="CG18" s="2"/>
      <c r="CH18" s="27">
        <f t="shared" si="26"/>
        <v>0</v>
      </c>
      <c r="CI18" s="81">
        <v>5</v>
      </c>
      <c r="CJ18" s="72">
        <v>0</v>
      </c>
      <c r="CK18" s="39">
        <f t="shared" si="28"/>
        <v>0.45821449935684588</v>
      </c>
      <c r="CL18" s="117">
        <v>30</v>
      </c>
      <c r="CM18" s="107">
        <v>0</v>
      </c>
      <c r="CN18" s="39">
        <f t="shared" si="29"/>
        <v>2.8394275533916025</v>
      </c>
      <c r="CO18" s="129">
        <v>6.2</v>
      </c>
      <c r="CP18" s="13">
        <v>6.2</v>
      </c>
      <c r="CQ18" s="103">
        <v>6.1</v>
      </c>
      <c r="CR18" s="103">
        <v>6.1</v>
      </c>
      <c r="CS18" s="13">
        <v>6.3</v>
      </c>
      <c r="CT18" s="13">
        <v>6.3</v>
      </c>
      <c r="CU18" s="13">
        <v>110</v>
      </c>
      <c r="CY18" s="86"/>
      <c r="DA18" s="86"/>
    </row>
    <row r="19" spans="2:105">
      <c r="B19" s="32">
        <f t="shared" si="30"/>
        <v>12</v>
      </c>
      <c r="C19" s="37">
        <v>0</v>
      </c>
      <c r="D19" s="38">
        <v>0</v>
      </c>
      <c r="E19" s="39">
        <f t="shared" si="0"/>
        <v>0</v>
      </c>
      <c r="F19" s="44">
        <v>0</v>
      </c>
      <c r="G19" s="38">
        <v>0</v>
      </c>
      <c r="H19" s="49">
        <f t="shared" si="1"/>
        <v>0</v>
      </c>
      <c r="I19" s="81">
        <v>91</v>
      </c>
      <c r="J19" s="72">
        <v>19</v>
      </c>
      <c r="K19" s="39">
        <f t="shared" si="2"/>
        <v>8.6567487742780358</v>
      </c>
      <c r="L19" s="81">
        <v>260</v>
      </c>
      <c r="M19" s="72">
        <v>76</v>
      </c>
      <c r="N19" s="39">
        <f t="shared" si="3"/>
        <v>25.224623903200733</v>
      </c>
      <c r="O19" s="81">
        <v>74</v>
      </c>
      <c r="P19" s="72">
        <v>8</v>
      </c>
      <c r="Q19" s="39">
        <f t="shared" si="4"/>
        <v>6.9311063954766965</v>
      </c>
      <c r="R19" s="44">
        <v>0</v>
      </c>
      <c r="S19" s="38">
        <v>0</v>
      </c>
      <c r="T19" s="39">
        <f t="shared" si="5"/>
        <v>0</v>
      </c>
      <c r="U19" s="44">
        <v>0</v>
      </c>
      <c r="V19" s="38">
        <v>0</v>
      </c>
      <c r="W19" s="39">
        <f t="shared" si="6"/>
        <v>0</v>
      </c>
      <c r="X19" s="37">
        <v>0</v>
      </c>
      <c r="Y19" s="38">
        <v>0</v>
      </c>
      <c r="Z19" s="39">
        <f t="shared" si="7"/>
        <v>0</v>
      </c>
      <c r="AA19" s="81">
        <v>53</v>
      </c>
      <c r="AB19" s="72">
        <v>13</v>
      </c>
      <c r="AC19" s="39">
        <f t="shared" si="8"/>
        <v>5.0817117842654165</v>
      </c>
      <c r="AD19" s="44">
        <v>0</v>
      </c>
      <c r="AE19" s="38">
        <v>0</v>
      </c>
      <c r="AF19" s="39">
        <f t="shared" si="9"/>
        <v>0</v>
      </c>
      <c r="AG19" s="81">
        <v>0</v>
      </c>
      <c r="AH19" s="72">
        <v>0</v>
      </c>
      <c r="AI19" s="39">
        <f t="shared" si="10"/>
        <v>0</v>
      </c>
      <c r="AJ19" s="53">
        <v>0</v>
      </c>
      <c r="AK19" s="38">
        <v>0</v>
      </c>
      <c r="AL19" s="39">
        <f t="shared" si="11"/>
        <v>0</v>
      </c>
      <c r="AM19" s="44">
        <v>0</v>
      </c>
      <c r="AN19" s="38">
        <v>0</v>
      </c>
      <c r="AO19" s="39">
        <f t="shared" si="12"/>
        <v>0</v>
      </c>
      <c r="AP19" s="72">
        <v>386</v>
      </c>
      <c r="AQ19" s="72">
        <v>83</v>
      </c>
      <c r="AR19" s="39">
        <f t="shared" si="13"/>
        <v>36.182701290532968</v>
      </c>
      <c r="AS19" s="44">
        <v>0</v>
      </c>
      <c r="AT19" s="38">
        <v>0</v>
      </c>
      <c r="AU19" s="39">
        <f t="shared" si="14"/>
        <v>0</v>
      </c>
      <c r="AV19" s="81">
        <v>0</v>
      </c>
      <c r="AW19" s="72">
        <v>0</v>
      </c>
      <c r="AX19" s="39">
        <f t="shared" si="15"/>
        <v>0</v>
      </c>
      <c r="AY19" s="108">
        <v>1088</v>
      </c>
      <c r="AZ19" s="72">
        <v>200</v>
      </c>
      <c r="BA19" s="39">
        <f t="shared" si="27"/>
        <v>103.01322196066199</v>
      </c>
      <c r="BB19" s="73">
        <v>0</v>
      </c>
      <c r="BC19" s="72">
        <v>0</v>
      </c>
      <c r="BD19" s="39">
        <f t="shared" si="16"/>
        <v>0</v>
      </c>
      <c r="BE19" s="72">
        <v>0</v>
      </c>
      <c r="BF19" s="72">
        <v>0</v>
      </c>
      <c r="BG19" s="39">
        <f t="shared" si="17"/>
        <v>0</v>
      </c>
      <c r="BH19" s="81">
        <v>23</v>
      </c>
      <c r="BI19" s="72">
        <v>14</v>
      </c>
      <c r="BJ19" s="39">
        <f t="shared" si="18"/>
        <v>2.4675605960552423</v>
      </c>
      <c r="BK19" s="91">
        <v>391</v>
      </c>
      <c r="BL19" s="91">
        <v>83</v>
      </c>
      <c r="BM19" s="39">
        <f t="shared" si="19"/>
        <v>36.630803139449938</v>
      </c>
      <c r="BN19" s="37">
        <v>23</v>
      </c>
      <c r="BO19" s="38">
        <v>14</v>
      </c>
      <c r="BP19" s="39">
        <f t="shared" si="20"/>
        <v>2.4675605960552423</v>
      </c>
      <c r="BQ19" s="81">
        <v>144</v>
      </c>
      <c r="BR19" s="72">
        <v>33</v>
      </c>
      <c r="BS19" s="39">
        <f t="shared" si="21"/>
        <v>13.757033959058049</v>
      </c>
      <c r="BT19" s="72">
        <v>1451</v>
      </c>
      <c r="BU19" s="72">
        <v>283</v>
      </c>
      <c r="BV19" s="45">
        <f t="shared" si="22"/>
        <v>137.66454223219068</v>
      </c>
      <c r="BW19" s="81">
        <v>0</v>
      </c>
      <c r="BX19" s="72">
        <v>0</v>
      </c>
      <c r="BY19" s="39">
        <f t="shared" si="23"/>
        <v>0</v>
      </c>
      <c r="BZ19" s="72">
        <v>0</v>
      </c>
      <c r="CA19" s="72">
        <v>0</v>
      </c>
      <c r="CB19" s="39">
        <f t="shared" si="24"/>
        <v>0</v>
      </c>
      <c r="CC19" s="3"/>
      <c r="CD19" s="2"/>
      <c r="CE19" s="11">
        <f t="shared" si="25"/>
        <v>0</v>
      </c>
      <c r="CF19" s="3"/>
      <c r="CG19" s="2"/>
      <c r="CH19" s="27">
        <f t="shared" si="26"/>
        <v>0</v>
      </c>
      <c r="CI19" s="81">
        <v>5</v>
      </c>
      <c r="CJ19" s="72">
        <v>0</v>
      </c>
      <c r="CK19" s="39">
        <f t="shared" si="28"/>
        <v>0.45821449935684588</v>
      </c>
      <c r="CL19" s="117">
        <v>30</v>
      </c>
      <c r="CM19" s="107">
        <v>0</v>
      </c>
      <c r="CN19" s="39">
        <f t="shared" si="29"/>
        <v>2.7936303347885119</v>
      </c>
      <c r="CO19" s="129">
        <v>6.2</v>
      </c>
      <c r="CP19" s="13">
        <v>6.2</v>
      </c>
      <c r="CQ19" s="13">
        <v>6.2</v>
      </c>
      <c r="CR19" s="13">
        <v>6.2</v>
      </c>
      <c r="CS19" s="13">
        <v>6.3</v>
      </c>
      <c r="CT19" s="13">
        <v>6.3</v>
      </c>
      <c r="CU19" s="13">
        <v>110</v>
      </c>
      <c r="CY19" s="86"/>
      <c r="DA19" s="86"/>
    </row>
    <row r="20" spans="2:105">
      <c r="B20" s="31">
        <f t="shared" si="30"/>
        <v>13</v>
      </c>
      <c r="C20" s="37">
        <v>0</v>
      </c>
      <c r="D20" s="38">
        <v>0</v>
      </c>
      <c r="E20" s="39">
        <f t="shared" si="0"/>
        <v>0</v>
      </c>
      <c r="F20" s="44">
        <v>0</v>
      </c>
      <c r="G20" s="38">
        <v>0</v>
      </c>
      <c r="H20" s="49">
        <f t="shared" si="1"/>
        <v>0</v>
      </c>
      <c r="I20" s="81">
        <v>83</v>
      </c>
      <c r="J20" s="72">
        <v>19</v>
      </c>
      <c r="K20" s="39">
        <f t="shared" si="2"/>
        <v>7.9289683891143152</v>
      </c>
      <c r="L20" s="81">
        <v>257</v>
      </c>
      <c r="M20" s="72">
        <v>71</v>
      </c>
      <c r="N20" s="39">
        <f t="shared" si="3"/>
        <v>24.828583328925582</v>
      </c>
      <c r="O20" s="81">
        <v>75</v>
      </c>
      <c r="P20" s="72">
        <v>8</v>
      </c>
      <c r="Q20" s="39">
        <f t="shared" si="4"/>
        <v>7.0236950923717494</v>
      </c>
      <c r="R20" s="44">
        <v>0</v>
      </c>
      <c r="S20" s="38">
        <v>0</v>
      </c>
      <c r="T20" s="39">
        <f t="shared" si="5"/>
        <v>0</v>
      </c>
      <c r="U20" s="44">
        <v>0</v>
      </c>
      <c r="V20" s="38">
        <v>0</v>
      </c>
      <c r="W20" s="39">
        <f t="shared" si="6"/>
        <v>0</v>
      </c>
      <c r="X20" s="37">
        <v>0</v>
      </c>
      <c r="Y20" s="38">
        <v>0</v>
      </c>
      <c r="Z20" s="39">
        <f t="shared" si="7"/>
        <v>0</v>
      </c>
      <c r="AA20" s="81">
        <v>53</v>
      </c>
      <c r="AB20" s="72">
        <v>12</v>
      </c>
      <c r="AC20" s="39">
        <f t="shared" si="8"/>
        <v>5.0603366084043531</v>
      </c>
      <c r="AD20" s="44">
        <v>0</v>
      </c>
      <c r="AE20" s="38">
        <v>0</v>
      </c>
      <c r="AF20" s="39">
        <f t="shared" si="9"/>
        <v>0</v>
      </c>
      <c r="AG20" s="81">
        <v>0</v>
      </c>
      <c r="AH20" s="72">
        <v>0</v>
      </c>
      <c r="AI20" s="39">
        <f t="shared" si="10"/>
        <v>0</v>
      </c>
      <c r="AJ20" s="53">
        <v>0</v>
      </c>
      <c r="AK20" s="38">
        <v>0</v>
      </c>
      <c r="AL20" s="39">
        <f t="shared" si="11"/>
        <v>0</v>
      </c>
      <c r="AM20" s="44">
        <v>0</v>
      </c>
      <c r="AN20" s="38">
        <v>0</v>
      </c>
      <c r="AO20" s="39">
        <f t="shared" si="12"/>
        <v>0</v>
      </c>
      <c r="AP20" s="72">
        <v>351</v>
      </c>
      <c r="AQ20" s="72">
        <v>74</v>
      </c>
      <c r="AR20" s="39">
        <f t="shared" si="13"/>
        <v>32.873752926571719</v>
      </c>
      <c r="AS20" s="44">
        <v>0</v>
      </c>
      <c r="AT20" s="38">
        <v>0</v>
      </c>
      <c r="AU20" s="39">
        <f t="shared" si="14"/>
        <v>0</v>
      </c>
      <c r="AV20" s="81">
        <v>0</v>
      </c>
      <c r="AW20" s="72">
        <v>0</v>
      </c>
      <c r="AX20" s="39">
        <f t="shared" si="15"/>
        <v>0</v>
      </c>
      <c r="AY20" s="108">
        <v>1138</v>
      </c>
      <c r="AZ20" s="72">
        <v>229</v>
      </c>
      <c r="BA20" s="39">
        <f t="shared" si="27"/>
        <v>108.09600728767272</v>
      </c>
      <c r="BB20" s="73">
        <v>0</v>
      </c>
      <c r="BC20" s="72">
        <v>0</v>
      </c>
      <c r="BD20" s="39">
        <f t="shared" si="16"/>
        <v>0</v>
      </c>
      <c r="BE20" s="72">
        <v>0</v>
      </c>
      <c r="BF20" s="72">
        <v>0</v>
      </c>
      <c r="BG20" s="39">
        <f t="shared" si="17"/>
        <v>0</v>
      </c>
      <c r="BH20" s="81">
        <v>32</v>
      </c>
      <c r="BI20" s="72">
        <v>22</v>
      </c>
      <c r="BJ20" s="39">
        <f t="shared" si="18"/>
        <v>3.5587665017566641</v>
      </c>
      <c r="BK20" s="91">
        <v>356</v>
      </c>
      <c r="BL20" s="91">
        <v>74</v>
      </c>
      <c r="BM20" s="39">
        <f t="shared" si="19"/>
        <v>33.322245573409212</v>
      </c>
      <c r="BN20" s="37">
        <v>32</v>
      </c>
      <c r="BO20" s="38">
        <v>22</v>
      </c>
      <c r="BP20" s="39">
        <f t="shared" si="20"/>
        <v>3.5587665017566641</v>
      </c>
      <c r="BQ20" s="81">
        <v>135</v>
      </c>
      <c r="BR20" s="72">
        <v>30</v>
      </c>
      <c r="BS20" s="39">
        <f t="shared" si="21"/>
        <v>12.877999534412348</v>
      </c>
      <c r="BT20" s="72">
        <v>1498</v>
      </c>
      <c r="BU20" s="72">
        <v>308</v>
      </c>
      <c r="BV20" s="45">
        <f t="shared" si="22"/>
        <v>142.41329642857488</v>
      </c>
      <c r="BW20" s="81">
        <v>0</v>
      </c>
      <c r="BX20" s="72">
        <v>0</v>
      </c>
      <c r="BY20" s="39">
        <f t="shared" si="23"/>
        <v>0</v>
      </c>
      <c r="BZ20" s="72">
        <v>0</v>
      </c>
      <c r="CA20" s="72">
        <v>0</v>
      </c>
      <c r="CB20" s="39">
        <f t="shared" si="24"/>
        <v>0</v>
      </c>
      <c r="CC20" s="3"/>
      <c r="CD20" s="2"/>
      <c r="CE20" s="11">
        <f t="shared" si="25"/>
        <v>0</v>
      </c>
      <c r="CF20" s="3"/>
      <c r="CG20" s="2"/>
      <c r="CH20" s="27">
        <f t="shared" si="26"/>
        <v>0</v>
      </c>
      <c r="CI20" s="81">
        <v>5</v>
      </c>
      <c r="CJ20" s="72">
        <v>0</v>
      </c>
      <c r="CK20" s="39">
        <f t="shared" si="28"/>
        <v>0.45821449935684588</v>
      </c>
      <c r="CL20" s="117">
        <v>30</v>
      </c>
      <c r="CM20" s="107">
        <v>0</v>
      </c>
      <c r="CN20" s="39">
        <f t="shared" si="29"/>
        <v>2.7936303347885119</v>
      </c>
      <c r="CO20" s="129">
        <v>6.2</v>
      </c>
      <c r="CP20" s="13">
        <v>6.2</v>
      </c>
      <c r="CQ20" s="13">
        <v>6.2</v>
      </c>
      <c r="CR20" s="13">
        <v>6.2</v>
      </c>
      <c r="CS20" s="13">
        <v>6.3</v>
      </c>
      <c r="CT20" s="13">
        <v>6.3</v>
      </c>
      <c r="CU20" s="13">
        <v>110</v>
      </c>
      <c r="CY20" s="86">
        <f t="shared" ref="CY20" si="31">BQ20+BT20+BK20+BN20</f>
        <v>2021</v>
      </c>
      <c r="DA20" s="86">
        <f t="shared" ref="DA20" si="32">I20+L20+O20+AA20+AP20+AY20+BH20+CI20+CL20</f>
        <v>2024</v>
      </c>
    </row>
    <row r="21" spans="2:105">
      <c r="B21" s="32">
        <f t="shared" si="30"/>
        <v>14</v>
      </c>
      <c r="C21" s="37">
        <v>0</v>
      </c>
      <c r="D21" s="38">
        <v>0</v>
      </c>
      <c r="E21" s="39">
        <f t="shared" si="0"/>
        <v>0</v>
      </c>
      <c r="F21" s="44">
        <v>0</v>
      </c>
      <c r="G21" s="38">
        <v>0</v>
      </c>
      <c r="H21" s="49">
        <f t="shared" si="1"/>
        <v>0</v>
      </c>
      <c r="I21" s="81">
        <v>82</v>
      </c>
      <c r="J21" s="72">
        <v>18</v>
      </c>
      <c r="K21" s="39">
        <f t="shared" si="2"/>
        <v>7.8177293459327029</v>
      </c>
      <c r="L21" s="81">
        <v>274</v>
      </c>
      <c r="M21" s="72">
        <v>74</v>
      </c>
      <c r="N21" s="39">
        <f t="shared" si="3"/>
        <v>26.429311343511493</v>
      </c>
      <c r="O21" s="81">
        <v>76</v>
      </c>
      <c r="P21" s="72">
        <v>10</v>
      </c>
      <c r="Q21" s="39">
        <f t="shared" si="4"/>
        <v>7.1381977766893545</v>
      </c>
      <c r="R21" s="44">
        <v>0</v>
      </c>
      <c r="S21" s="38">
        <v>0</v>
      </c>
      <c r="T21" s="39">
        <f t="shared" si="5"/>
        <v>0</v>
      </c>
      <c r="U21" s="44">
        <v>0</v>
      </c>
      <c r="V21" s="38">
        <v>0</v>
      </c>
      <c r="W21" s="39">
        <f t="shared" si="6"/>
        <v>0</v>
      </c>
      <c r="X21" s="37">
        <v>0</v>
      </c>
      <c r="Y21" s="38">
        <v>0</v>
      </c>
      <c r="Z21" s="39">
        <f t="shared" si="7"/>
        <v>0</v>
      </c>
      <c r="AA21" s="81">
        <v>53</v>
      </c>
      <c r="AB21" s="72">
        <v>13</v>
      </c>
      <c r="AC21" s="39">
        <f t="shared" si="8"/>
        <v>5.0817117842654165</v>
      </c>
      <c r="AD21" s="44">
        <v>0</v>
      </c>
      <c r="AE21" s="38">
        <v>0</v>
      </c>
      <c r="AF21" s="39">
        <f t="shared" si="9"/>
        <v>0</v>
      </c>
      <c r="AG21" s="81">
        <v>0</v>
      </c>
      <c r="AH21" s="72">
        <v>0</v>
      </c>
      <c r="AI21" s="39">
        <f t="shared" si="10"/>
        <v>0</v>
      </c>
      <c r="AJ21" s="53">
        <v>0</v>
      </c>
      <c r="AK21" s="38">
        <v>0</v>
      </c>
      <c r="AL21" s="39">
        <f t="shared" si="11"/>
        <v>0</v>
      </c>
      <c r="AM21" s="44">
        <v>0</v>
      </c>
      <c r="AN21" s="38">
        <v>0</v>
      </c>
      <c r="AO21" s="39">
        <f t="shared" si="12"/>
        <v>0</v>
      </c>
      <c r="AP21" s="72">
        <v>311</v>
      </c>
      <c r="AQ21" s="72">
        <v>68</v>
      </c>
      <c r="AR21" s="39">
        <f t="shared" si="13"/>
        <v>29.174269246351674</v>
      </c>
      <c r="AS21" s="44">
        <v>0</v>
      </c>
      <c r="AT21" s="38">
        <v>0</v>
      </c>
      <c r="AU21" s="39">
        <f t="shared" si="14"/>
        <v>0</v>
      </c>
      <c r="AV21" s="81">
        <v>0</v>
      </c>
      <c r="AW21" s="72">
        <v>0</v>
      </c>
      <c r="AX21" s="39">
        <f t="shared" si="15"/>
        <v>0</v>
      </c>
      <c r="AY21" s="108">
        <v>894</v>
      </c>
      <c r="AZ21" s="72">
        <v>209</v>
      </c>
      <c r="BA21" s="39">
        <f t="shared" si="27"/>
        <v>85.49487654859594</v>
      </c>
      <c r="BB21" s="73">
        <v>0</v>
      </c>
      <c r="BC21" s="72">
        <v>0</v>
      </c>
      <c r="BD21" s="39">
        <f t="shared" si="16"/>
        <v>0</v>
      </c>
      <c r="BE21" s="72">
        <v>0</v>
      </c>
      <c r="BF21" s="72">
        <v>0</v>
      </c>
      <c r="BG21" s="39">
        <f t="shared" si="17"/>
        <v>0</v>
      </c>
      <c r="BH21" s="102">
        <v>45</v>
      </c>
      <c r="BI21" s="73">
        <v>20</v>
      </c>
      <c r="BJ21" s="39">
        <f t="shared" si="18"/>
        <v>4.512889446886768</v>
      </c>
      <c r="BK21" s="91">
        <v>323</v>
      </c>
      <c r="BL21" s="91">
        <v>68</v>
      </c>
      <c r="BM21" s="39">
        <f t="shared" si="19"/>
        <v>30.249515264931649</v>
      </c>
      <c r="BN21" s="37">
        <v>45</v>
      </c>
      <c r="BO21" s="38">
        <v>20</v>
      </c>
      <c r="BP21" s="39">
        <f t="shared" si="20"/>
        <v>4.512889446886768</v>
      </c>
      <c r="BQ21" s="81">
        <v>135</v>
      </c>
      <c r="BR21" s="72">
        <v>31</v>
      </c>
      <c r="BS21" s="39">
        <f t="shared" si="21"/>
        <v>12.89852064750867</v>
      </c>
      <c r="BT21" s="72">
        <v>1276</v>
      </c>
      <c r="BU21" s="72">
        <v>292</v>
      </c>
      <c r="BV21" s="45">
        <f t="shared" si="22"/>
        <v>121.89394524877267</v>
      </c>
      <c r="BW21" s="81">
        <v>0</v>
      </c>
      <c r="BX21" s="72">
        <v>0</v>
      </c>
      <c r="BY21" s="39">
        <f t="shared" si="23"/>
        <v>0</v>
      </c>
      <c r="BZ21" s="72">
        <v>0</v>
      </c>
      <c r="CA21" s="72">
        <v>0</v>
      </c>
      <c r="CB21" s="39">
        <f t="shared" si="24"/>
        <v>0</v>
      </c>
      <c r="CC21" s="3"/>
      <c r="CD21" s="2"/>
      <c r="CE21" s="11">
        <f t="shared" si="25"/>
        <v>0</v>
      </c>
      <c r="CF21" s="3"/>
      <c r="CG21" s="2"/>
      <c r="CH21" s="27">
        <f t="shared" si="26"/>
        <v>0</v>
      </c>
      <c r="CI21" s="81">
        <v>12</v>
      </c>
      <c r="CJ21" s="72">
        <v>0</v>
      </c>
      <c r="CK21" s="39">
        <f t="shared" si="28"/>
        <v>1.0997147984564302</v>
      </c>
      <c r="CL21" s="117">
        <v>30</v>
      </c>
      <c r="CM21" s="107">
        <v>0</v>
      </c>
      <c r="CN21" s="39">
        <f t="shared" si="29"/>
        <v>2.7936303347885119</v>
      </c>
      <c r="CO21" s="129">
        <v>6.2</v>
      </c>
      <c r="CP21" s="13">
        <v>6.2</v>
      </c>
      <c r="CQ21" s="13">
        <v>6.2</v>
      </c>
      <c r="CR21" s="13">
        <v>6.2</v>
      </c>
      <c r="CS21" s="13">
        <v>6.3</v>
      </c>
      <c r="CT21" s="13">
        <v>6.3</v>
      </c>
      <c r="CU21" s="13">
        <v>110</v>
      </c>
      <c r="CY21" s="86"/>
      <c r="DA21" s="86"/>
    </row>
    <row r="22" spans="2:105">
      <c r="B22" s="31">
        <f t="shared" si="30"/>
        <v>15</v>
      </c>
      <c r="C22" s="37">
        <v>0</v>
      </c>
      <c r="D22" s="38">
        <v>0</v>
      </c>
      <c r="E22" s="39">
        <f t="shared" si="0"/>
        <v>0</v>
      </c>
      <c r="F22" s="44">
        <v>0</v>
      </c>
      <c r="G22" s="38">
        <v>0</v>
      </c>
      <c r="H22" s="49">
        <f t="shared" si="1"/>
        <v>0</v>
      </c>
      <c r="I22" s="81">
        <v>67</v>
      </c>
      <c r="J22" s="72">
        <v>18</v>
      </c>
      <c r="K22" s="39">
        <f t="shared" si="2"/>
        <v>6.4603435549838828</v>
      </c>
      <c r="L22" s="81">
        <v>223</v>
      </c>
      <c r="M22" s="72">
        <v>67</v>
      </c>
      <c r="N22" s="39">
        <f t="shared" si="3"/>
        <v>21.683002993124852</v>
      </c>
      <c r="O22" s="81">
        <v>76</v>
      </c>
      <c r="P22" s="72">
        <v>10</v>
      </c>
      <c r="Q22" s="39">
        <f t="shared" si="4"/>
        <v>7.1381977766893545</v>
      </c>
      <c r="R22" s="44">
        <v>0</v>
      </c>
      <c r="S22" s="38">
        <v>0</v>
      </c>
      <c r="T22" s="39">
        <f t="shared" si="5"/>
        <v>0</v>
      </c>
      <c r="U22" s="44">
        <v>0</v>
      </c>
      <c r="V22" s="38">
        <v>0</v>
      </c>
      <c r="W22" s="39">
        <f t="shared" si="6"/>
        <v>0</v>
      </c>
      <c r="X22" s="37">
        <v>0</v>
      </c>
      <c r="Y22" s="38">
        <v>0</v>
      </c>
      <c r="Z22" s="39">
        <f t="shared" si="7"/>
        <v>0</v>
      </c>
      <c r="AA22" s="81">
        <v>55</v>
      </c>
      <c r="AB22" s="72">
        <v>14</v>
      </c>
      <c r="AC22" s="39">
        <f t="shared" si="8"/>
        <v>5.284976317747665</v>
      </c>
      <c r="AD22" s="44">
        <v>0</v>
      </c>
      <c r="AE22" s="38">
        <v>0</v>
      </c>
      <c r="AF22" s="39">
        <f t="shared" si="9"/>
        <v>0</v>
      </c>
      <c r="AG22" s="81">
        <v>0</v>
      </c>
      <c r="AH22" s="72">
        <v>0</v>
      </c>
      <c r="AI22" s="39">
        <f t="shared" si="10"/>
        <v>0</v>
      </c>
      <c r="AJ22" s="53">
        <v>0</v>
      </c>
      <c r="AK22" s="38">
        <v>0</v>
      </c>
      <c r="AL22" s="39">
        <f t="shared" si="11"/>
        <v>0</v>
      </c>
      <c r="AM22" s="44">
        <v>0</v>
      </c>
      <c r="AN22" s="38">
        <v>0</v>
      </c>
      <c r="AO22" s="39">
        <f t="shared" si="12"/>
        <v>0</v>
      </c>
      <c r="AP22" s="72">
        <v>294</v>
      </c>
      <c r="AQ22" s="72">
        <v>65</v>
      </c>
      <c r="AR22" s="39">
        <f t="shared" si="13"/>
        <v>27.593645193414535</v>
      </c>
      <c r="AS22" s="44">
        <v>0</v>
      </c>
      <c r="AT22" s="38">
        <v>0</v>
      </c>
      <c r="AU22" s="39">
        <f t="shared" si="14"/>
        <v>0</v>
      </c>
      <c r="AV22" s="81">
        <v>0</v>
      </c>
      <c r="AW22" s="72">
        <v>0</v>
      </c>
      <c r="AX22" s="39">
        <f t="shared" si="15"/>
        <v>0</v>
      </c>
      <c r="AY22" s="108">
        <v>941</v>
      </c>
      <c r="AZ22" s="72">
        <v>202</v>
      </c>
      <c r="BA22" s="39">
        <f t="shared" si="27"/>
        <v>89.623107634860148</v>
      </c>
      <c r="BB22" s="73">
        <v>0</v>
      </c>
      <c r="BC22" s="72">
        <v>0</v>
      </c>
      <c r="BD22" s="39">
        <f t="shared" si="16"/>
        <v>0</v>
      </c>
      <c r="BE22" s="72">
        <v>0</v>
      </c>
      <c r="BF22" s="72">
        <v>0</v>
      </c>
      <c r="BG22" s="39">
        <f t="shared" si="17"/>
        <v>0</v>
      </c>
      <c r="BH22" s="81">
        <v>38</v>
      </c>
      <c r="BI22" s="72">
        <v>18</v>
      </c>
      <c r="BJ22" s="39">
        <f t="shared" si="18"/>
        <v>3.8533632711181225</v>
      </c>
      <c r="BK22" s="91">
        <v>307</v>
      </c>
      <c r="BL22" s="91">
        <v>65</v>
      </c>
      <c r="BM22" s="39">
        <f t="shared" si="19"/>
        <v>28.758061810379562</v>
      </c>
      <c r="BN22" s="37">
        <v>38</v>
      </c>
      <c r="BO22" s="38">
        <v>18</v>
      </c>
      <c r="BP22" s="39">
        <f t="shared" si="20"/>
        <v>3.8533632711181225</v>
      </c>
      <c r="BQ22" s="81">
        <v>122</v>
      </c>
      <c r="BR22" s="72">
        <v>31</v>
      </c>
      <c r="BS22" s="39">
        <f t="shared" si="21"/>
        <v>11.721786446132135</v>
      </c>
      <c r="BT22" s="72">
        <v>1265</v>
      </c>
      <c r="BU22" s="72">
        <v>278</v>
      </c>
      <c r="BV22" s="45">
        <f t="shared" si="22"/>
        <v>120.60910996056809</v>
      </c>
      <c r="BW22" s="81">
        <v>0</v>
      </c>
      <c r="BX22" s="72">
        <v>0</v>
      </c>
      <c r="BY22" s="39">
        <f t="shared" si="23"/>
        <v>0</v>
      </c>
      <c r="BZ22" s="72">
        <v>0</v>
      </c>
      <c r="CA22" s="72">
        <v>0</v>
      </c>
      <c r="CB22" s="39">
        <f t="shared" si="24"/>
        <v>0</v>
      </c>
      <c r="CC22" s="3"/>
      <c r="CD22" s="2"/>
      <c r="CE22" s="11">
        <f t="shared" si="25"/>
        <v>0</v>
      </c>
      <c r="CF22" s="3"/>
      <c r="CG22" s="2"/>
      <c r="CH22" s="27">
        <f t="shared" si="26"/>
        <v>0</v>
      </c>
      <c r="CI22" s="81">
        <v>13</v>
      </c>
      <c r="CJ22" s="72">
        <v>0</v>
      </c>
      <c r="CK22" s="39">
        <f t="shared" si="28"/>
        <v>1.1913576983277994</v>
      </c>
      <c r="CL22" s="117">
        <v>27</v>
      </c>
      <c r="CM22" s="107">
        <v>0</v>
      </c>
      <c r="CN22" s="39">
        <f t="shared" si="29"/>
        <v>2.5142673013096606</v>
      </c>
      <c r="CO22" s="129">
        <v>6.2</v>
      </c>
      <c r="CP22" s="13">
        <v>6.2</v>
      </c>
      <c r="CQ22" s="13">
        <v>6.2</v>
      </c>
      <c r="CR22" s="13">
        <v>6.2</v>
      </c>
      <c r="CS22" s="13">
        <v>6.3</v>
      </c>
      <c r="CT22" s="13">
        <v>6.3</v>
      </c>
      <c r="CU22" s="13">
        <v>110</v>
      </c>
      <c r="CY22" s="86"/>
      <c r="DA22" s="86"/>
    </row>
    <row r="23" spans="2:105">
      <c r="B23" s="32">
        <f t="shared" si="30"/>
        <v>16</v>
      </c>
      <c r="C23" s="37">
        <v>0</v>
      </c>
      <c r="D23" s="38">
        <v>0</v>
      </c>
      <c r="E23" s="39">
        <f t="shared" si="0"/>
        <v>0</v>
      </c>
      <c r="F23" s="44">
        <v>0</v>
      </c>
      <c r="G23" s="38">
        <v>0</v>
      </c>
      <c r="H23" s="49">
        <f t="shared" si="1"/>
        <v>0</v>
      </c>
      <c r="I23" s="81">
        <v>54</v>
      </c>
      <c r="J23" s="72">
        <v>20</v>
      </c>
      <c r="K23" s="39">
        <f t="shared" si="2"/>
        <v>5.3623473719534118</v>
      </c>
      <c r="L23" s="81">
        <v>192</v>
      </c>
      <c r="M23" s="72">
        <v>66</v>
      </c>
      <c r="N23" s="39">
        <f t="shared" si="3"/>
        <v>18.906088080119488</v>
      </c>
      <c r="O23" s="81">
        <v>75</v>
      </c>
      <c r="P23" s="72">
        <v>11</v>
      </c>
      <c r="Q23" s="39">
        <f t="shared" si="4"/>
        <v>7.058793774124033</v>
      </c>
      <c r="R23" s="44">
        <v>0</v>
      </c>
      <c r="S23" s="38">
        <v>0</v>
      </c>
      <c r="T23" s="39">
        <f t="shared" si="5"/>
        <v>0</v>
      </c>
      <c r="U23" s="44">
        <v>0</v>
      </c>
      <c r="V23" s="38">
        <v>0</v>
      </c>
      <c r="W23" s="39">
        <f t="shared" si="6"/>
        <v>0</v>
      </c>
      <c r="X23" s="37">
        <v>0</v>
      </c>
      <c r="Y23" s="38">
        <v>0</v>
      </c>
      <c r="Z23" s="39">
        <f t="shared" si="7"/>
        <v>0</v>
      </c>
      <c r="AA23" s="81">
        <v>70</v>
      </c>
      <c r="AB23" s="72">
        <v>16</v>
      </c>
      <c r="AC23" s="39">
        <f t="shared" si="8"/>
        <v>6.686581424103978</v>
      </c>
      <c r="AD23" s="44">
        <v>0</v>
      </c>
      <c r="AE23" s="38">
        <v>0</v>
      </c>
      <c r="AF23" s="39">
        <f t="shared" si="9"/>
        <v>0</v>
      </c>
      <c r="AG23" s="81">
        <v>0</v>
      </c>
      <c r="AH23" s="72">
        <v>0</v>
      </c>
      <c r="AI23" s="39">
        <f t="shared" si="10"/>
        <v>0</v>
      </c>
      <c r="AJ23" s="53">
        <v>0</v>
      </c>
      <c r="AK23" s="38">
        <v>0</v>
      </c>
      <c r="AL23" s="39">
        <f t="shared" si="11"/>
        <v>0</v>
      </c>
      <c r="AM23" s="44">
        <v>0</v>
      </c>
      <c r="AN23" s="38">
        <v>0</v>
      </c>
      <c r="AO23" s="39">
        <f t="shared" si="12"/>
        <v>0</v>
      </c>
      <c r="AP23" s="72">
        <v>277</v>
      </c>
      <c r="AQ23" s="72">
        <v>58</v>
      </c>
      <c r="AR23" s="39">
        <f t="shared" si="13"/>
        <v>25.935588308513633</v>
      </c>
      <c r="AS23" s="44">
        <v>0</v>
      </c>
      <c r="AT23" s="38">
        <v>0</v>
      </c>
      <c r="AU23" s="39">
        <f t="shared" si="14"/>
        <v>0</v>
      </c>
      <c r="AV23" s="81">
        <v>0</v>
      </c>
      <c r="AW23" s="72">
        <v>0</v>
      </c>
      <c r="AX23" s="39">
        <f t="shared" si="15"/>
        <v>0</v>
      </c>
      <c r="AY23" s="108">
        <v>928</v>
      </c>
      <c r="AZ23" s="72">
        <v>190</v>
      </c>
      <c r="BA23" s="39">
        <f t="shared" si="27"/>
        <v>88.208948478851696</v>
      </c>
      <c r="BB23" s="73">
        <v>0</v>
      </c>
      <c r="BC23" s="72">
        <v>0</v>
      </c>
      <c r="BD23" s="39">
        <f t="shared" si="16"/>
        <v>0</v>
      </c>
      <c r="BE23" s="72">
        <v>0</v>
      </c>
      <c r="BF23" s="72">
        <v>0</v>
      </c>
      <c r="BG23" s="39">
        <f t="shared" si="17"/>
        <v>0</v>
      </c>
      <c r="BH23" s="81">
        <v>29</v>
      </c>
      <c r="BI23" s="72">
        <v>16</v>
      </c>
      <c r="BJ23" s="39">
        <f t="shared" si="18"/>
        <v>3.0353035998441209</v>
      </c>
      <c r="BK23" s="91">
        <v>290</v>
      </c>
      <c r="BL23" s="91">
        <v>58</v>
      </c>
      <c r="BM23" s="39">
        <f t="shared" si="19"/>
        <v>27.102758214127785</v>
      </c>
      <c r="BN23" s="37">
        <v>29</v>
      </c>
      <c r="BO23" s="38">
        <v>16</v>
      </c>
      <c r="BP23" s="39">
        <f t="shared" si="20"/>
        <v>3.0353035998441209</v>
      </c>
      <c r="BQ23" s="81">
        <v>124</v>
      </c>
      <c r="BR23" s="72">
        <v>34</v>
      </c>
      <c r="BS23" s="39">
        <f t="shared" si="21"/>
        <v>11.973203982098845</v>
      </c>
      <c r="BT23" s="72">
        <v>1206</v>
      </c>
      <c r="BU23" s="72">
        <v>268</v>
      </c>
      <c r="BV23" s="45">
        <f t="shared" si="22"/>
        <v>115.04346250741698</v>
      </c>
      <c r="BW23" s="81">
        <v>0</v>
      </c>
      <c r="BX23" s="72">
        <v>0</v>
      </c>
      <c r="BY23" s="39">
        <f t="shared" si="23"/>
        <v>0</v>
      </c>
      <c r="BZ23" s="72">
        <v>0</v>
      </c>
      <c r="CA23" s="72">
        <v>0</v>
      </c>
      <c r="CB23" s="39">
        <f t="shared" si="24"/>
        <v>0</v>
      </c>
      <c r="CC23" s="3"/>
      <c r="CD23" s="2"/>
      <c r="CE23" s="11">
        <f t="shared" si="25"/>
        <v>0</v>
      </c>
      <c r="CF23" s="3"/>
      <c r="CG23" s="2"/>
      <c r="CH23" s="27">
        <f t="shared" si="26"/>
        <v>0</v>
      </c>
      <c r="CI23" s="81">
        <v>13</v>
      </c>
      <c r="CJ23" s="72">
        <v>0</v>
      </c>
      <c r="CK23" s="39">
        <f t="shared" si="28"/>
        <v>1.1913576983277994</v>
      </c>
      <c r="CL23" s="117">
        <v>11</v>
      </c>
      <c r="CM23" s="107">
        <v>2</v>
      </c>
      <c r="CN23" s="39">
        <f t="shared" si="29"/>
        <v>1.0411245554321014</v>
      </c>
      <c r="CO23" s="129">
        <v>6.2</v>
      </c>
      <c r="CP23" s="13">
        <v>6.2</v>
      </c>
      <c r="CQ23" s="13">
        <v>6.2</v>
      </c>
      <c r="CR23" s="13">
        <v>6.2</v>
      </c>
      <c r="CS23" s="13">
        <v>6.3</v>
      </c>
      <c r="CT23" s="13">
        <v>6.3</v>
      </c>
      <c r="CU23" s="13">
        <v>110</v>
      </c>
      <c r="CY23" s="86"/>
      <c r="DA23" s="86"/>
    </row>
    <row r="24" spans="2:105">
      <c r="B24" s="31">
        <f t="shared" si="30"/>
        <v>17</v>
      </c>
      <c r="C24" s="37">
        <v>0</v>
      </c>
      <c r="D24" s="38">
        <v>0</v>
      </c>
      <c r="E24" s="39">
        <f t="shared" si="0"/>
        <v>0</v>
      </c>
      <c r="F24" s="44">
        <v>0</v>
      </c>
      <c r="G24" s="38">
        <v>0</v>
      </c>
      <c r="H24" s="49">
        <f t="shared" si="1"/>
        <v>0</v>
      </c>
      <c r="I24" s="81">
        <v>42</v>
      </c>
      <c r="J24" s="72">
        <v>19</v>
      </c>
      <c r="K24" s="39">
        <f t="shared" si="2"/>
        <v>4.2926665114707827</v>
      </c>
      <c r="L24" s="81">
        <v>267</v>
      </c>
      <c r="M24" s="72">
        <v>66</v>
      </c>
      <c r="N24" s="39">
        <f t="shared" si="3"/>
        <v>26.031527408935098</v>
      </c>
      <c r="O24" s="81">
        <v>78</v>
      </c>
      <c r="P24" s="72">
        <v>11</v>
      </c>
      <c r="Q24" s="39">
        <f t="shared" si="4"/>
        <v>7.4555627625807928</v>
      </c>
      <c r="R24" s="44">
        <v>0</v>
      </c>
      <c r="S24" s="38">
        <v>0</v>
      </c>
      <c r="T24" s="39">
        <f t="shared" si="5"/>
        <v>0</v>
      </c>
      <c r="U24" s="44">
        <v>0</v>
      </c>
      <c r="V24" s="38">
        <v>0</v>
      </c>
      <c r="W24" s="39">
        <f t="shared" si="6"/>
        <v>0</v>
      </c>
      <c r="X24" s="37">
        <v>0</v>
      </c>
      <c r="Y24" s="38">
        <v>0</v>
      </c>
      <c r="Z24" s="39">
        <f t="shared" si="7"/>
        <v>0</v>
      </c>
      <c r="AA24" s="81">
        <v>59</v>
      </c>
      <c r="AB24" s="72">
        <v>11</v>
      </c>
      <c r="AC24" s="39">
        <f t="shared" si="8"/>
        <v>5.5888124709316438</v>
      </c>
      <c r="AD24" s="44">
        <v>0</v>
      </c>
      <c r="AE24" s="38">
        <v>0</v>
      </c>
      <c r="AF24" s="39">
        <f t="shared" si="9"/>
        <v>0</v>
      </c>
      <c r="AG24" s="81">
        <v>0</v>
      </c>
      <c r="AH24" s="72">
        <v>0</v>
      </c>
      <c r="AI24" s="39">
        <f t="shared" si="10"/>
        <v>0</v>
      </c>
      <c r="AJ24" s="53">
        <v>0</v>
      </c>
      <c r="AK24" s="38">
        <v>0</v>
      </c>
      <c r="AL24" s="39">
        <f t="shared" si="11"/>
        <v>0</v>
      </c>
      <c r="AM24" s="44">
        <v>0</v>
      </c>
      <c r="AN24" s="38">
        <v>0</v>
      </c>
      <c r="AO24" s="39">
        <f t="shared" si="12"/>
        <v>0</v>
      </c>
      <c r="AP24" s="72">
        <v>248</v>
      </c>
      <c r="AQ24" s="72">
        <v>55</v>
      </c>
      <c r="AR24" s="39">
        <f t="shared" si="13"/>
        <v>23.279641641519916</v>
      </c>
      <c r="AS24" s="44">
        <v>0</v>
      </c>
      <c r="AT24" s="38">
        <v>0</v>
      </c>
      <c r="AU24" s="39">
        <f t="shared" si="14"/>
        <v>0</v>
      </c>
      <c r="AV24" s="81">
        <v>0</v>
      </c>
      <c r="AW24" s="72">
        <v>0</v>
      </c>
      <c r="AX24" s="39">
        <f t="shared" si="15"/>
        <v>0</v>
      </c>
      <c r="AY24" s="108">
        <v>914</v>
      </c>
      <c r="AZ24" s="72">
        <v>180</v>
      </c>
      <c r="BA24" s="39">
        <f t="shared" si="27"/>
        <v>88.16949627539536</v>
      </c>
      <c r="BB24" s="73">
        <v>0</v>
      </c>
      <c r="BC24" s="72">
        <v>0</v>
      </c>
      <c r="BD24" s="39">
        <f t="shared" si="16"/>
        <v>0</v>
      </c>
      <c r="BE24" s="72">
        <v>0</v>
      </c>
      <c r="BF24" s="72">
        <v>0</v>
      </c>
      <c r="BG24" s="39">
        <f t="shared" si="17"/>
        <v>0</v>
      </c>
      <c r="BH24" s="81">
        <v>22</v>
      </c>
      <c r="BI24" s="72">
        <v>15</v>
      </c>
      <c r="BJ24" s="39">
        <f t="shared" si="18"/>
        <v>2.4401804354709431</v>
      </c>
      <c r="BK24" s="91">
        <v>258</v>
      </c>
      <c r="BL24" s="91">
        <v>55</v>
      </c>
      <c r="BM24" s="39">
        <f t="shared" si="19"/>
        <v>24.1751468601034</v>
      </c>
      <c r="BN24" s="37">
        <v>22</v>
      </c>
      <c r="BO24" s="38">
        <v>15</v>
      </c>
      <c r="BP24" s="39">
        <f t="shared" si="20"/>
        <v>2.4401804354709431</v>
      </c>
      <c r="BQ24" s="81">
        <v>101</v>
      </c>
      <c r="BR24" s="72">
        <v>29</v>
      </c>
      <c r="BS24" s="39">
        <f t="shared" si="21"/>
        <v>9.7852416356214302</v>
      </c>
      <c r="BT24" s="72">
        <v>1269</v>
      </c>
      <c r="BU24" s="72">
        <v>259</v>
      </c>
      <c r="BV24" s="45">
        <f t="shared" si="22"/>
        <v>122.58386040087113</v>
      </c>
      <c r="BW24" s="81">
        <v>0</v>
      </c>
      <c r="BX24" s="72">
        <v>0</v>
      </c>
      <c r="BY24" s="39">
        <f t="shared" si="23"/>
        <v>0</v>
      </c>
      <c r="BZ24" s="72">
        <v>0</v>
      </c>
      <c r="CA24" s="72">
        <v>0</v>
      </c>
      <c r="CB24" s="39">
        <f t="shared" si="24"/>
        <v>0</v>
      </c>
      <c r="CC24" s="3"/>
      <c r="CD24" s="2"/>
      <c r="CE24" s="11">
        <f t="shared" si="25"/>
        <v>0</v>
      </c>
      <c r="CF24" s="3"/>
      <c r="CG24" s="2"/>
      <c r="CH24" s="27">
        <f t="shared" si="26"/>
        <v>0</v>
      </c>
      <c r="CI24" s="81">
        <v>10</v>
      </c>
      <c r="CJ24" s="72">
        <v>0</v>
      </c>
      <c r="CK24" s="39">
        <f t="shared" si="28"/>
        <v>0.91642899871369177</v>
      </c>
      <c r="CL24" s="117">
        <v>11</v>
      </c>
      <c r="CM24" s="107">
        <v>2</v>
      </c>
      <c r="CN24" s="39">
        <f t="shared" si="29"/>
        <v>1.0581921710949229</v>
      </c>
      <c r="CO24" s="129">
        <v>6.2</v>
      </c>
      <c r="CP24" s="13">
        <v>6.2</v>
      </c>
      <c r="CQ24" s="103">
        <v>6.1</v>
      </c>
      <c r="CR24" s="103">
        <v>6.1</v>
      </c>
      <c r="CS24" s="13">
        <v>6.3</v>
      </c>
      <c r="CT24" s="13">
        <v>6.3</v>
      </c>
      <c r="CU24" s="13">
        <v>110</v>
      </c>
      <c r="CY24" s="86"/>
      <c r="DA24" s="86"/>
    </row>
    <row r="25" spans="2:105">
      <c r="B25" s="56">
        <f t="shared" si="30"/>
        <v>18</v>
      </c>
      <c r="C25" s="57">
        <v>0</v>
      </c>
      <c r="D25" s="58">
        <v>0</v>
      </c>
      <c r="E25" s="59">
        <f t="shared" si="0"/>
        <v>0</v>
      </c>
      <c r="F25" s="60">
        <v>0</v>
      </c>
      <c r="G25" s="58">
        <v>0</v>
      </c>
      <c r="H25" s="61">
        <f t="shared" si="1"/>
        <v>0</v>
      </c>
      <c r="I25" s="105">
        <v>35</v>
      </c>
      <c r="J25" s="104">
        <v>22</v>
      </c>
      <c r="K25" s="59">
        <f t="shared" si="2"/>
        <v>3.8496275569769991</v>
      </c>
      <c r="L25" s="105">
        <v>243</v>
      </c>
      <c r="M25" s="104">
        <v>60</v>
      </c>
      <c r="N25" s="59">
        <f t="shared" si="3"/>
        <v>23.690084468466662</v>
      </c>
      <c r="O25" s="105">
        <v>74</v>
      </c>
      <c r="P25" s="104">
        <v>12</v>
      </c>
      <c r="Q25" s="59">
        <f t="shared" si="4"/>
        <v>7.0954132625702453</v>
      </c>
      <c r="R25" s="60">
        <v>0</v>
      </c>
      <c r="S25" s="58">
        <v>0</v>
      </c>
      <c r="T25" s="59">
        <f t="shared" si="5"/>
        <v>0</v>
      </c>
      <c r="U25" s="60">
        <v>0</v>
      </c>
      <c r="V25" s="58">
        <v>0</v>
      </c>
      <c r="W25" s="59">
        <f t="shared" si="6"/>
        <v>0</v>
      </c>
      <c r="X25" s="57">
        <v>0</v>
      </c>
      <c r="Y25" s="58">
        <v>0</v>
      </c>
      <c r="Z25" s="59">
        <f t="shared" si="7"/>
        <v>0</v>
      </c>
      <c r="AA25" s="105">
        <v>56</v>
      </c>
      <c r="AB25" s="104">
        <v>10</v>
      </c>
      <c r="AC25" s="59">
        <f t="shared" si="8"/>
        <v>5.2972679297864955</v>
      </c>
      <c r="AD25" s="60">
        <v>0</v>
      </c>
      <c r="AE25" s="58">
        <v>0</v>
      </c>
      <c r="AF25" s="59">
        <f t="shared" si="9"/>
        <v>0</v>
      </c>
      <c r="AG25" s="105">
        <v>0</v>
      </c>
      <c r="AH25" s="104">
        <v>0</v>
      </c>
      <c r="AI25" s="59">
        <f t="shared" si="10"/>
        <v>0</v>
      </c>
      <c r="AJ25" s="62">
        <v>0</v>
      </c>
      <c r="AK25" s="58">
        <v>0</v>
      </c>
      <c r="AL25" s="59">
        <f t="shared" si="11"/>
        <v>0</v>
      </c>
      <c r="AM25" s="60">
        <v>0</v>
      </c>
      <c r="AN25" s="58">
        <v>0</v>
      </c>
      <c r="AO25" s="59">
        <f t="shared" si="12"/>
        <v>0</v>
      </c>
      <c r="AP25" s="104">
        <v>189</v>
      </c>
      <c r="AQ25" s="104">
        <v>48</v>
      </c>
      <c r="AR25" s="59">
        <f t="shared" si="13"/>
        <v>17.870365474916991</v>
      </c>
      <c r="AS25" s="60">
        <v>0</v>
      </c>
      <c r="AT25" s="58">
        <v>0</v>
      </c>
      <c r="AU25" s="59">
        <f t="shared" si="14"/>
        <v>0</v>
      </c>
      <c r="AV25" s="105">
        <v>0</v>
      </c>
      <c r="AW25" s="104">
        <v>0</v>
      </c>
      <c r="AX25" s="59">
        <f t="shared" si="15"/>
        <v>0</v>
      </c>
      <c r="AY25" s="109">
        <v>888</v>
      </c>
      <c r="AZ25" s="104">
        <v>190</v>
      </c>
      <c r="BA25" s="59">
        <f t="shared" si="27"/>
        <v>85.949388139233179</v>
      </c>
      <c r="BB25" s="104">
        <v>0</v>
      </c>
      <c r="BC25" s="104">
        <v>0</v>
      </c>
      <c r="BD25" s="59">
        <f t="shared" si="16"/>
        <v>0</v>
      </c>
      <c r="BE25" s="104">
        <v>0</v>
      </c>
      <c r="BF25" s="104">
        <v>0</v>
      </c>
      <c r="BG25" s="59">
        <f t="shared" si="17"/>
        <v>0</v>
      </c>
      <c r="BH25" s="105">
        <v>21</v>
      </c>
      <c r="BI25" s="104">
        <v>15</v>
      </c>
      <c r="BJ25" s="59">
        <f t="shared" si="18"/>
        <v>2.3650260993256098</v>
      </c>
      <c r="BK25" s="57">
        <v>195</v>
      </c>
      <c r="BL25" s="57">
        <v>49</v>
      </c>
      <c r="BM25" s="59">
        <f t="shared" si="19"/>
        <v>18.425921178074194</v>
      </c>
      <c r="BN25" s="57">
        <v>21</v>
      </c>
      <c r="BO25" s="58">
        <v>15</v>
      </c>
      <c r="BP25" s="59">
        <f t="shared" si="20"/>
        <v>2.3650260993256098</v>
      </c>
      <c r="BQ25" s="105">
        <v>92</v>
      </c>
      <c r="BR25" s="104">
        <v>32</v>
      </c>
      <c r="BS25" s="59">
        <f t="shared" si="21"/>
        <v>9.0705792296615666</v>
      </c>
      <c r="BT25" s="104">
        <v>1215</v>
      </c>
      <c r="BU25" s="104">
        <v>263</v>
      </c>
      <c r="BV25" s="63">
        <f t="shared" si="22"/>
        <v>117.6600824846808</v>
      </c>
      <c r="BW25" s="105">
        <v>0</v>
      </c>
      <c r="BX25" s="104">
        <v>0</v>
      </c>
      <c r="BY25" s="59">
        <f t="shared" si="23"/>
        <v>0</v>
      </c>
      <c r="BZ25" s="104">
        <v>0</v>
      </c>
      <c r="CA25" s="104">
        <v>0</v>
      </c>
      <c r="CB25" s="59">
        <f t="shared" si="24"/>
        <v>0</v>
      </c>
      <c r="CC25" s="66"/>
      <c r="CD25" s="64"/>
      <c r="CE25" s="65">
        <f t="shared" si="25"/>
        <v>0</v>
      </c>
      <c r="CF25" s="66"/>
      <c r="CG25" s="64"/>
      <c r="CH25" s="67">
        <f t="shared" si="26"/>
        <v>0</v>
      </c>
      <c r="CI25" s="105">
        <v>6</v>
      </c>
      <c r="CJ25" s="104">
        <v>1</v>
      </c>
      <c r="CK25" s="59">
        <f t="shared" si="28"/>
        <v>0.55744199750543588</v>
      </c>
      <c r="CL25" s="118">
        <v>11</v>
      </c>
      <c r="CM25" s="110">
        <v>2</v>
      </c>
      <c r="CN25" s="59">
        <f t="shared" si="29"/>
        <v>1.0581921710949229</v>
      </c>
      <c r="CO25" s="130">
        <v>6.2</v>
      </c>
      <c r="CP25" s="68">
        <v>6.2</v>
      </c>
      <c r="CQ25" s="68">
        <v>6.1</v>
      </c>
      <c r="CR25" s="68">
        <v>6.1</v>
      </c>
      <c r="CS25" s="68">
        <v>6.3</v>
      </c>
      <c r="CT25" s="68">
        <v>6.3</v>
      </c>
      <c r="CU25" s="68">
        <v>110</v>
      </c>
      <c r="CY25" s="86"/>
      <c r="DA25" s="86"/>
    </row>
    <row r="26" spans="2:105">
      <c r="B26" s="31">
        <f t="shared" si="30"/>
        <v>19</v>
      </c>
      <c r="C26" s="37">
        <v>0</v>
      </c>
      <c r="D26" s="38">
        <v>0</v>
      </c>
      <c r="E26" s="39">
        <f t="shared" si="0"/>
        <v>0</v>
      </c>
      <c r="F26" s="44">
        <v>0</v>
      </c>
      <c r="G26" s="38">
        <v>0</v>
      </c>
      <c r="H26" s="49">
        <f t="shared" si="1"/>
        <v>0</v>
      </c>
      <c r="I26" s="81">
        <v>34</v>
      </c>
      <c r="J26" s="72">
        <v>22</v>
      </c>
      <c r="K26" s="39">
        <f t="shared" si="2"/>
        <v>3.7711135304839103</v>
      </c>
      <c r="L26" s="81">
        <v>231</v>
      </c>
      <c r="M26" s="72">
        <v>60</v>
      </c>
      <c r="N26" s="39">
        <f t="shared" si="3"/>
        <v>22.589069425530166</v>
      </c>
      <c r="O26" s="81">
        <v>67</v>
      </c>
      <c r="P26" s="72">
        <v>12</v>
      </c>
      <c r="Q26" s="39">
        <f t="shared" si="4"/>
        <v>6.4422961860431061</v>
      </c>
      <c r="R26" s="44">
        <v>0</v>
      </c>
      <c r="S26" s="38">
        <v>0</v>
      </c>
      <c r="T26" s="39">
        <f t="shared" si="5"/>
        <v>0</v>
      </c>
      <c r="U26" s="44">
        <v>0</v>
      </c>
      <c r="V26" s="38">
        <v>0</v>
      </c>
      <c r="W26" s="39">
        <f t="shared" si="6"/>
        <v>0</v>
      </c>
      <c r="X26" s="37">
        <v>0</v>
      </c>
      <c r="Y26" s="38">
        <v>0</v>
      </c>
      <c r="Z26" s="39">
        <f t="shared" si="7"/>
        <v>0</v>
      </c>
      <c r="AA26" s="81">
        <v>53</v>
      </c>
      <c r="AB26" s="72">
        <v>11</v>
      </c>
      <c r="AC26" s="39">
        <f t="shared" si="8"/>
        <v>5.040591390681386</v>
      </c>
      <c r="AD26" s="44">
        <v>0</v>
      </c>
      <c r="AE26" s="38">
        <v>0</v>
      </c>
      <c r="AF26" s="39">
        <f t="shared" si="9"/>
        <v>0</v>
      </c>
      <c r="AG26" s="81">
        <v>0</v>
      </c>
      <c r="AH26" s="72">
        <v>0</v>
      </c>
      <c r="AI26" s="39">
        <f t="shared" si="10"/>
        <v>0</v>
      </c>
      <c r="AJ26" s="53">
        <v>0</v>
      </c>
      <c r="AK26" s="38">
        <v>0</v>
      </c>
      <c r="AL26" s="39">
        <f t="shared" si="11"/>
        <v>0</v>
      </c>
      <c r="AM26" s="44">
        <v>0</v>
      </c>
      <c r="AN26" s="38">
        <v>0</v>
      </c>
      <c r="AO26" s="39">
        <f t="shared" si="12"/>
        <v>0</v>
      </c>
      <c r="AP26" s="72">
        <v>158</v>
      </c>
      <c r="AQ26" s="72">
        <v>43</v>
      </c>
      <c r="AR26" s="39">
        <f t="shared" si="13"/>
        <v>15.0062275362399</v>
      </c>
      <c r="AS26" s="44">
        <v>0</v>
      </c>
      <c r="AT26" s="38">
        <v>0</v>
      </c>
      <c r="AU26" s="39">
        <f t="shared" si="14"/>
        <v>0</v>
      </c>
      <c r="AV26" s="81">
        <v>0</v>
      </c>
      <c r="AW26" s="72">
        <v>0</v>
      </c>
      <c r="AX26" s="39">
        <f t="shared" si="15"/>
        <v>0</v>
      </c>
      <c r="AY26" s="108">
        <v>906</v>
      </c>
      <c r="AZ26" s="72">
        <v>191</v>
      </c>
      <c r="BA26" s="39">
        <f t="shared" si="27"/>
        <v>87.635537646370864</v>
      </c>
      <c r="BB26" s="73">
        <v>0</v>
      </c>
      <c r="BC26" s="72">
        <v>0</v>
      </c>
      <c r="BD26" s="39">
        <f t="shared" si="16"/>
        <v>0</v>
      </c>
      <c r="BE26" s="72">
        <v>0</v>
      </c>
      <c r="BF26" s="72">
        <v>0</v>
      </c>
      <c r="BG26" s="39">
        <f t="shared" si="17"/>
        <v>0</v>
      </c>
      <c r="BH26" s="81">
        <v>20</v>
      </c>
      <c r="BI26" s="72">
        <v>15</v>
      </c>
      <c r="BJ26" s="39">
        <f t="shared" si="18"/>
        <v>2.2910724967842295</v>
      </c>
      <c r="BK26" s="91">
        <v>164</v>
      </c>
      <c r="BL26" s="91">
        <v>44</v>
      </c>
      <c r="BM26" s="39">
        <f t="shared" si="19"/>
        <v>15.560953603938032</v>
      </c>
      <c r="BN26" s="37">
        <v>20</v>
      </c>
      <c r="BO26" s="38">
        <v>15</v>
      </c>
      <c r="BP26" s="39">
        <f t="shared" si="20"/>
        <v>2.2910724967842295</v>
      </c>
      <c r="BQ26" s="81">
        <v>86</v>
      </c>
      <c r="BR26" s="72">
        <v>33</v>
      </c>
      <c r="BS26" s="39">
        <f t="shared" si="21"/>
        <v>8.577754384104276</v>
      </c>
      <c r="BT26" s="72">
        <v>1213</v>
      </c>
      <c r="BU26" s="72">
        <v>265</v>
      </c>
      <c r="BV26" s="45">
        <f t="shared" si="22"/>
        <v>117.51533509250829</v>
      </c>
      <c r="BW26" s="81">
        <v>0</v>
      </c>
      <c r="BX26" s="72">
        <v>0</v>
      </c>
      <c r="BY26" s="39">
        <f t="shared" si="23"/>
        <v>0</v>
      </c>
      <c r="BZ26" s="72">
        <v>0</v>
      </c>
      <c r="CA26" s="72">
        <v>0</v>
      </c>
      <c r="CB26" s="39">
        <f t="shared" si="24"/>
        <v>0</v>
      </c>
      <c r="CC26" s="3"/>
      <c r="CD26" s="2"/>
      <c r="CE26" s="11">
        <f t="shared" si="25"/>
        <v>0</v>
      </c>
      <c r="CF26" s="3"/>
      <c r="CG26" s="2"/>
      <c r="CH26" s="27">
        <f t="shared" si="26"/>
        <v>0</v>
      </c>
      <c r="CI26" s="81">
        <v>6</v>
      </c>
      <c r="CJ26" s="72">
        <v>1</v>
      </c>
      <c r="CK26" s="39">
        <f t="shared" si="28"/>
        <v>0.55744199750543588</v>
      </c>
      <c r="CL26" s="117">
        <v>9</v>
      </c>
      <c r="CM26" s="107">
        <v>2</v>
      </c>
      <c r="CN26" s="39">
        <f t="shared" si="29"/>
        <v>0.87260761872520831</v>
      </c>
      <c r="CO26" s="129">
        <v>6.2</v>
      </c>
      <c r="CP26" s="13">
        <v>6.2</v>
      </c>
      <c r="CQ26" s="103">
        <v>6.1</v>
      </c>
      <c r="CR26" s="103">
        <v>6.1</v>
      </c>
      <c r="CS26" s="13">
        <v>6.3</v>
      </c>
      <c r="CT26" s="13">
        <v>6.3</v>
      </c>
      <c r="CU26" s="13">
        <v>110</v>
      </c>
    </row>
    <row r="27" spans="2:105">
      <c r="B27" s="32">
        <f t="shared" si="30"/>
        <v>20</v>
      </c>
      <c r="C27" s="37">
        <v>0</v>
      </c>
      <c r="D27" s="38">
        <v>0</v>
      </c>
      <c r="E27" s="39">
        <f t="shared" si="0"/>
        <v>0</v>
      </c>
      <c r="F27" s="44">
        <v>0</v>
      </c>
      <c r="G27" s="38">
        <v>0</v>
      </c>
      <c r="H27" s="49">
        <f t="shared" si="1"/>
        <v>0</v>
      </c>
      <c r="I27" s="81">
        <v>32</v>
      </c>
      <c r="J27" s="72">
        <v>20</v>
      </c>
      <c r="K27" s="39">
        <f t="shared" si="2"/>
        <v>3.514007449111439</v>
      </c>
      <c r="L27" s="81">
        <v>128</v>
      </c>
      <c r="M27" s="72">
        <v>69</v>
      </c>
      <c r="N27" s="39">
        <f t="shared" si="3"/>
        <v>13.541024625245001</v>
      </c>
      <c r="O27" s="81">
        <v>36</v>
      </c>
      <c r="P27" s="72">
        <v>10</v>
      </c>
      <c r="Q27" s="39">
        <f t="shared" si="4"/>
        <v>3.4792881048093416</v>
      </c>
      <c r="R27" s="44">
        <v>0</v>
      </c>
      <c r="S27" s="38">
        <v>0</v>
      </c>
      <c r="T27" s="39">
        <f t="shared" si="5"/>
        <v>0</v>
      </c>
      <c r="U27" s="44">
        <v>0</v>
      </c>
      <c r="V27" s="38">
        <v>0</v>
      </c>
      <c r="W27" s="39">
        <f t="shared" si="6"/>
        <v>0</v>
      </c>
      <c r="X27" s="37">
        <v>0</v>
      </c>
      <c r="Y27" s="38">
        <v>0</v>
      </c>
      <c r="Z27" s="39">
        <f t="shared" si="7"/>
        <v>0</v>
      </c>
      <c r="AA27" s="81">
        <v>54</v>
      </c>
      <c r="AB27" s="72">
        <v>11</v>
      </c>
      <c r="AC27" s="39">
        <f t="shared" si="8"/>
        <v>5.131804214775344</v>
      </c>
      <c r="AD27" s="44">
        <v>0</v>
      </c>
      <c r="AE27" s="38">
        <v>0</v>
      </c>
      <c r="AF27" s="39">
        <f t="shared" si="9"/>
        <v>0</v>
      </c>
      <c r="AG27" s="81">
        <v>0</v>
      </c>
      <c r="AH27" s="72">
        <v>0</v>
      </c>
      <c r="AI27" s="39">
        <f t="shared" si="10"/>
        <v>0</v>
      </c>
      <c r="AJ27" s="53">
        <v>0</v>
      </c>
      <c r="AK27" s="38">
        <v>0</v>
      </c>
      <c r="AL27" s="39">
        <f t="shared" si="11"/>
        <v>0</v>
      </c>
      <c r="AM27" s="44">
        <v>0</v>
      </c>
      <c r="AN27" s="38">
        <v>0</v>
      </c>
      <c r="AO27" s="39">
        <f t="shared" si="12"/>
        <v>0</v>
      </c>
      <c r="AP27" s="72">
        <v>126</v>
      </c>
      <c r="AQ27" s="72">
        <v>40</v>
      </c>
      <c r="AR27" s="39">
        <f t="shared" si="13"/>
        <v>12.114900209587672</v>
      </c>
      <c r="AS27" s="44">
        <v>0</v>
      </c>
      <c r="AT27" s="38">
        <v>0</v>
      </c>
      <c r="AU27" s="39">
        <f t="shared" si="14"/>
        <v>0</v>
      </c>
      <c r="AV27" s="81">
        <v>0</v>
      </c>
      <c r="AW27" s="72">
        <v>0</v>
      </c>
      <c r="AX27" s="39">
        <f t="shared" si="15"/>
        <v>0</v>
      </c>
      <c r="AY27" s="108">
        <v>896</v>
      </c>
      <c r="AZ27" s="72">
        <v>199</v>
      </c>
      <c r="BA27" s="39">
        <f t="shared" si="27"/>
        <v>85.469515938139978</v>
      </c>
      <c r="BB27" s="73">
        <v>0</v>
      </c>
      <c r="BC27" s="72">
        <v>0</v>
      </c>
      <c r="BD27" s="39">
        <f t="shared" si="16"/>
        <v>0</v>
      </c>
      <c r="BE27" s="72">
        <v>0</v>
      </c>
      <c r="BF27" s="72">
        <v>0</v>
      </c>
      <c r="BG27" s="39">
        <f t="shared" si="17"/>
        <v>0</v>
      </c>
      <c r="BH27" s="81">
        <v>23</v>
      </c>
      <c r="BI27" s="72">
        <v>15</v>
      </c>
      <c r="BJ27" s="39">
        <f t="shared" si="18"/>
        <v>2.5164279260516653</v>
      </c>
      <c r="BK27" s="91">
        <v>132</v>
      </c>
      <c r="BL27" s="91">
        <v>41</v>
      </c>
      <c r="BM27" s="39">
        <f t="shared" si="19"/>
        <v>12.666958397934749</v>
      </c>
      <c r="BN27" s="37">
        <v>23</v>
      </c>
      <c r="BO27" s="38">
        <v>15</v>
      </c>
      <c r="BP27" s="39">
        <f t="shared" si="20"/>
        <v>2.5164279260516653</v>
      </c>
      <c r="BQ27" s="81">
        <v>86</v>
      </c>
      <c r="BR27" s="72">
        <v>31</v>
      </c>
      <c r="BS27" s="39">
        <f t="shared" si="21"/>
        <v>8.51280889988365</v>
      </c>
      <c r="BT27" s="72">
        <v>1071</v>
      </c>
      <c r="BU27" s="72">
        <v>279</v>
      </c>
      <c r="BV27" s="45">
        <f t="shared" si="22"/>
        <v>103.06110853067359</v>
      </c>
      <c r="BW27" s="81">
        <v>0</v>
      </c>
      <c r="BX27" s="72">
        <v>0</v>
      </c>
      <c r="BY27" s="39">
        <f t="shared" si="23"/>
        <v>0</v>
      </c>
      <c r="BZ27" s="72">
        <v>0</v>
      </c>
      <c r="CA27" s="72">
        <v>0</v>
      </c>
      <c r="CB27" s="39">
        <f t="shared" si="24"/>
        <v>0</v>
      </c>
      <c r="CC27" s="3"/>
      <c r="CD27" s="2"/>
      <c r="CE27" s="11">
        <f t="shared" si="25"/>
        <v>0</v>
      </c>
      <c r="CF27" s="3"/>
      <c r="CG27" s="2"/>
      <c r="CH27" s="27">
        <f t="shared" si="26"/>
        <v>0</v>
      </c>
      <c r="CI27" s="81">
        <v>6</v>
      </c>
      <c r="CJ27" s="72">
        <v>1</v>
      </c>
      <c r="CK27" s="39">
        <f t="shared" si="28"/>
        <v>0.55744199750543588</v>
      </c>
      <c r="CL27" s="117">
        <v>11</v>
      </c>
      <c r="CM27" s="107">
        <v>2</v>
      </c>
      <c r="CN27" s="39">
        <f t="shared" si="29"/>
        <v>1.0411245554321014</v>
      </c>
      <c r="CO27" s="129">
        <v>6.2</v>
      </c>
      <c r="CP27" s="13">
        <v>6.2</v>
      </c>
      <c r="CQ27" s="13">
        <v>6.2</v>
      </c>
      <c r="CR27" s="13">
        <v>6.2</v>
      </c>
      <c r="CS27" s="13">
        <v>6.3</v>
      </c>
      <c r="CT27" s="13">
        <v>6.3</v>
      </c>
      <c r="CU27" s="13">
        <v>112</v>
      </c>
    </row>
    <row r="28" spans="2:105">
      <c r="B28" s="31">
        <f t="shared" si="30"/>
        <v>21</v>
      </c>
      <c r="C28" s="37">
        <v>0</v>
      </c>
      <c r="D28" s="38">
        <v>0</v>
      </c>
      <c r="E28" s="39">
        <f t="shared" si="0"/>
        <v>0</v>
      </c>
      <c r="F28" s="44">
        <v>0</v>
      </c>
      <c r="G28" s="38">
        <v>0</v>
      </c>
      <c r="H28" s="49">
        <f t="shared" si="1"/>
        <v>0</v>
      </c>
      <c r="I28" s="81">
        <v>30</v>
      </c>
      <c r="J28" s="72">
        <v>22</v>
      </c>
      <c r="K28" s="39">
        <f t="shared" si="2"/>
        <v>3.464301869588605</v>
      </c>
      <c r="L28" s="81">
        <v>111</v>
      </c>
      <c r="M28" s="72">
        <v>66</v>
      </c>
      <c r="N28" s="39">
        <f t="shared" si="3"/>
        <v>12.025597049263672</v>
      </c>
      <c r="O28" s="81">
        <v>32</v>
      </c>
      <c r="P28" s="72">
        <v>9</v>
      </c>
      <c r="Q28" s="39">
        <f t="shared" si="4"/>
        <v>3.0954858431150067</v>
      </c>
      <c r="R28" s="44">
        <v>0</v>
      </c>
      <c r="S28" s="38">
        <v>0</v>
      </c>
      <c r="T28" s="39">
        <f t="shared" si="5"/>
        <v>0</v>
      </c>
      <c r="U28" s="44">
        <v>0</v>
      </c>
      <c r="V28" s="38">
        <v>0</v>
      </c>
      <c r="W28" s="39">
        <f t="shared" si="6"/>
        <v>0</v>
      </c>
      <c r="X28" s="37">
        <v>0</v>
      </c>
      <c r="Y28" s="38">
        <v>0</v>
      </c>
      <c r="Z28" s="39">
        <f t="shared" si="7"/>
        <v>0</v>
      </c>
      <c r="AA28" s="81">
        <v>52</v>
      </c>
      <c r="AB28" s="72">
        <v>11</v>
      </c>
      <c r="AC28" s="39">
        <f t="shared" si="8"/>
        <v>4.9494496342800991</v>
      </c>
      <c r="AD28" s="44">
        <v>0</v>
      </c>
      <c r="AE28" s="38">
        <v>0</v>
      </c>
      <c r="AF28" s="39">
        <f t="shared" si="9"/>
        <v>0</v>
      </c>
      <c r="AG28" s="81">
        <v>0</v>
      </c>
      <c r="AH28" s="72">
        <v>0</v>
      </c>
      <c r="AI28" s="39">
        <f t="shared" si="10"/>
        <v>0</v>
      </c>
      <c r="AJ28" s="53">
        <v>0</v>
      </c>
      <c r="AK28" s="38">
        <v>0</v>
      </c>
      <c r="AL28" s="39">
        <f t="shared" si="11"/>
        <v>0</v>
      </c>
      <c r="AM28" s="44">
        <v>0</v>
      </c>
      <c r="AN28" s="38">
        <v>0</v>
      </c>
      <c r="AO28" s="39">
        <f t="shared" si="12"/>
        <v>0</v>
      </c>
      <c r="AP28" s="72">
        <v>119</v>
      </c>
      <c r="AQ28" s="72">
        <v>38</v>
      </c>
      <c r="AR28" s="39">
        <f t="shared" si="13"/>
        <v>11.44802870437052</v>
      </c>
      <c r="AS28" s="44">
        <v>0</v>
      </c>
      <c r="AT28" s="38">
        <v>0</v>
      </c>
      <c r="AU28" s="39">
        <f t="shared" si="14"/>
        <v>0</v>
      </c>
      <c r="AV28" s="81">
        <v>0</v>
      </c>
      <c r="AW28" s="72">
        <v>0</v>
      </c>
      <c r="AX28" s="39">
        <f t="shared" si="15"/>
        <v>0</v>
      </c>
      <c r="AY28" s="108">
        <v>976</v>
      </c>
      <c r="AZ28" s="72">
        <v>201</v>
      </c>
      <c r="BA28" s="39">
        <f t="shared" si="27"/>
        <v>92.793440583541539</v>
      </c>
      <c r="BB28" s="73">
        <v>0</v>
      </c>
      <c r="BC28" s="72">
        <v>0</v>
      </c>
      <c r="BD28" s="39">
        <f t="shared" si="16"/>
        <v>0</v>
      </c>
      <c r="BE28" s="72">
        <v>0</v>
      </c>
      <c r="BF28" s="72">
        <v>0</v>
      </c>
      <c r="BG28" s="39">
        <f t="shared" si="17"/>
        <v>0</v>
      </c>
      <c r="BH28" s="81">
        <v>23</v>
      </c>
      <c r="BI28" s="72">
        <v>15</v>
      </c>
      <c r="BJ28" s="39">
        <f t="shared" si="18"/>
        <v>2.5164279260516653</v>
      </c>
      <c r="BK28" s="91">
        <v>132</v>
      </c>
      <c r="BL28" s="91">
        <v>39</v>
      </c>
      <c r="BM28" s="39">
        <f t="shared" si="19"/>
        <v>12.613805440053223</v>
      </c>
      <c r="BN28" s="37">
        <v>23</v>
      </c>
      <c r="BO28" s="38">
        <v>15</v>
      </c>
      <c r="BP28" s="39">
        <f t="shared" si="20"/>
        <v>2.5164279260516653</v>
      </c>
      <c r="BQ28" s="81">
        <v>83</v>
      </c>
      <c r="BR28" s="72">
        <v>32</v>
      </c>
      <c r="BS28" s="39">
        <f t="shared" si="21"/>
        <v>8.2835837219484496</v>
      </c>
      <c r="BT28" s="72">
        <v>1129</v>
      </c>
      <c r="BU28" s="72">
        <v>277</v>
      </c>
      <c r="BV28" s="45">
        <f t="shared" si="22"/>
        <v>108.25172357658526</v>
      </c>
      <c r="BW28" s="81">
        <v>0</v>
      </c>
      <c r="BX28" s="72">
        <v>0</v>
      </c>
      <c r="BY28" s="39">
        <f t="shared" si="23"/>
        <v>0</v>
      </c>
      <c r="BZ28" s="72">
        <v>0</v>
      </c>
      <c r="CA28" s="72">
        <v>0</v>
      </c>
      <c r="CB28" s="39">
        <f t="shared" si="24"/>
        <v>0</v>
      </c>
      <c r="CC28" s="3"/>
      <c r="CD28" s="2"/>
      <c r="CE28" s="11">
        <f t="shared" si="25"/>
        <v>0</v>
      </c>
      <c r="CF28" s="3"/>
      <c r="CG28" s="2"/>
      <c r="CH28" s="27">
        <f t="shared" si="26"/>
        <v>0</v>
      </c>
      <c r="CI28" s="81">
        <v>13</v>
      </c>
      <c r="CJ28" s="72">
        <v>1</v>
      </c>
      <c r="CK28" s="39">
        <f t="shared" si="28"/>
        <v>1.1948772265223511</v>
      </c>
      <c r="CL28" s="117">
        <v>11</v>
      </c>
      <c r="CM28" s="107">
        <v>2</v>
      </c>
      <c r="CN28" s="39">
        <f t="shared" si="29"/>
        <v>1.0411245554321014</v>
      </c>
      <c r="CO28" s="129">
        <v>6.2</v>
      </c>
      <c r="CP28" s="13">
        <v>6.2</v>
      </c>
      <c r="CQ28" s="13">
        <v>6.2</v>
      </c>
      <c r="CR28" s="13">
        <v>6.2</v>
      </c>
      <c r="CS28" s="13">
        <v>6.3</v>
      </c>
      <c r="CT28" s="13">
        <v>6.3</v>
      </c>
      <c r="CU28" s="13">
        <v>113</v>
      </c>
    </row>
    <row r="29" spans="2:105">
      <c r="B29" s="106">
        <f t="shared" si="30"/>
        <v>22</v>
      </c>
      <c r="C29" s="91">
        <v>0</v>
      </c>
      <c r="D29" s="92">
        <v>0</v>
      </c>
      <c r="E29" s="93">
        <f t="shared" si="0"/>
        <v>0</v>
      </c>
      <c r="F29" s="94">
        <v>0</v>
      </c>
      <c r="G29" s="92">
        <v>0</v>
      </c>
      <c r="H29" s="95">
        <f t="shared" si="1"/>
        <v>0</v>
      </c>
      <c r="I29" s="102">
        <v>30</v>
      </c>
      <c r="J29" s="73">
        <v>23</v>
      </c>
      <c r="K29" s="93">
        <f t="shared" si="2"/>
        <v>3.46429556293563</v>
      </c>
      <c r="L29" s="102">
        <v>112</v>
      </c>
      <c r="M29" s="73">
        <v>69</v>
      </c>
      <c r="N29" s="93">
        <f t="shared" si="3"/>
        <v>12.249926557291507</v>
      </c>
      <c r="O29" s="102">
        <v>30</v>
      </c>
      <c r="P29" s="73">
        <v>10</v>
      </c>
      <c r="Q29" s="93">
        <f t="shared" si="4"/>
        <v>2.944744932823474</v>
      </c>
      <c r="R29" s="94">
        <v>0</v>
      </c>
      <c r="S29" s="92">
        <v>0</v>
      </c>
      <c r="T29" s="93">
        <f t="shared" si="5"/>
        <v>0</v>
      </c>
      <c r="U29" s="94">
        <v>0</v>
      </c>
      <c r="V29" s="92">
        <v>0</v>
      </c>
      <c r="W29" s="93">
        <f t="shared" si="6"/>
        <v>0</v>
      </c>
      <c r="X29" s="91">
        <v>0</v>
      </c>
      <c r="Y29" s="92">
        <v>0</v>
      </c>
      <c r="Z29" s="93">
        <f t="shared" si="7"/>
        <v>0</v>
      </c>
      <c r="AA29" s="102">
        <v>54</v>
      </c>
      <c r="AB29" s="73">
        <v>12</v>
      </c>
      <c r="AC29" s="93">
        <f t="shared" si="8"/>
        <v>5.0694347373559729</v>
      </c>
      <c r="AD29" s="94">
        <v>0</v>
      </c>
      <c r="AE29" s="92">
        <v>0</v>
      </c>
      <c r="AF29" s="93">
        <f t="shared" si="9"/>
        <v>0</v>
      </c>
      <c r="AG29" s="102">
        <v>0</v>
      </c>
      <c r="AH29" s="73">
        <v>0</v>
      </c>
      <c r="AI29" s="93">
        <f t="shared" si="10"/>
        <v>0</v>
      </c>
      <c r="AJ29" s="96">
        <v>0</v>
      </c>
      <c r="AK29" s="92">
        <v>0</v>
      </c>
      <c r="AL29" s="93">
        <f t="shared" si="11"/>
        <v>0</v>
      </c>
      <c r="AM29" s="94">
        <v>0</v>
      </c>
      <c r="AN29" s="92">
        <v>0</v>
      </c>
      <c r="AO29" s="93">
        <f t="shared" si="12"/>
        <v>0</v>
      </c>
      <c r="AP29" s="73">
        <v>117</v>
      </c>
      <c r="AQ29" s="73">
        <v>37</v>
      </c>
      <c r="AR29" s="93">
        <f t="shared" si="13"/>
        <v>11.245595799072779</v>
      </c>
      <c r="AS29" s="94">
        <v>0</v>
      </c>
      <c r="AT29" s="92">
        <v>0</v>
      </c>
      <c r="AU29" s="93">
        <f t="shared" si="14"/>
        <v>0</v>
      </c>
      <c r="AV29" s="81">
        <v>0</v>
      </c>
      <c r="AW29" s="72">
        <v>0</v>
      </c>
      <c r="AX29" s="93">
        <f t="shared" si="15"/>
        <v>0</v>
      </c>
      <c r="AY29" s="108">
        <v>1007</v>
      </c>
      <c r="AZ29" s="73">
        <v>207</v>
      </c>
      <c r="BA29" s="93">
        <f t="shared" si="27"/>
        <v>95.73356265739487</v>
      </c>
      <c r="BB29" s="73">
        <v>0</v>
      </c>
      <c r="BC29" s="73">
        <v>0</v>
      </c>
      <c r="BD29" s="93">
        <f t="shared" si="16"/>
        <v>0</v>
      </c>
      <c r="BE29" s="73">
        <v>0</v>
      </c>
      <c r="BF29" s="73">
        <v>0</v>
      </c>
      <c r="BG29" s="93">
        <f t="shared" si="17"/>
        <v>0</v>
      </c>
      <c r="BH29" s="102">
        <v>23</v>
      </c>
      <c r="BI29" s="73">
        <v>16</v>
      </c>
      <c r="BJ29" s="93">
        <f t="shared" si="18"/>
        <v>2.5676371552488741</v>
      </c>
      <c r="BK29" s="91">
        <v>130</v>
      </c>
      <c r="BL29" s="91">
        <v>38</v>
      </c>
      <c r="BM29" s="93">
        <f t="shared" si="19"/>
        <v>12.412116523797186</v>
      </c>
      <c r="BN29" s="37">
        <v>23</v>
      </c>
      <c r="BO29" s="38">
        <v>16</v>
      </c>
      <c r="BP29" s="93">
        <f t="shared" si="20"/>
        <v>2.5676371552488741</v>
      </c>
      <c r="BQ29" s="102">
        <v>83</v>
      </c>
      <c r="BR29" s="73">
        <v>34</v>
      </c>
      <c r="BS29" s="93">
        <f t="shared" si="21"/>
        <v>8.2198112949159547</v>
      </c>
      <c r="BT29" s="73">
        <v>1157</v>
      </c>
      <c r="BU29" s="73">
        <v>288</v>
      </c>
      <c r="BV29" s="97">
        <f t="shared" si="22"/>
        <v>111.0287169935108</v>
      </c>
      <c r="BW29" s="81">
        <v>0</v>
      </c>
      <c r="BX29" s="72">
        <v>0</v>
      </c>
      <c r="BY29" s="93">
        <f t="shared" si="23"/>
        <v>0</v>
      </c>
      <c r="BZ29" s="72">
        <v>0</v>
      </c>
      <c r="CA29" s="72">
        <v>0</v>
      </c>
      <c r="CB29" s="93">
        <f t="shared" si="24"/>
        <v>0</v>
      </c>
      <c r="CC29" s="100"/>
      <c r="CD29" s="98"/>
      <c r="CE29" s="99">
        <f t="shared" si="25"/>
        <v>0</v>
      </c>
      <c r="CF29" s="100"/>
      <c r="CG29" s="98"/>
      <c r="CH29" s="101">
        <f t="shared" si="26"/>
        <v>0</v>
      </c>
      <c r="CI29" s="102">
        <v>13</v>
      </c>
      <c r="CJ29" s="73">
        <v>1</v>
      </c>
      <c r="CK29" s="39">
        <f t="shared" si="28"/>
        <v>1.1948772265223511</v>
      </c>
      <c r="CL29" s="117">
        <v>10</v>
      </c>
      <c r="CM29" s="107">
        <v>2</v>
      </c>
      <c r="CN29" s="39">
        <f t="shared" si="29"/>
        <v>0.94965170605675764</v>
      </c>
      <c r="CO29" s="131">
        <v>6.3</v>
      </c>
      <c r="CP29" s="103">
        <v>6.3</v>
      </c>
      <c r="CQ29" s="103">
        <v>6.2</v>
      </c>
      <c r="CR29" s="103">
        <v>6.2</v>
      </c>
      <c r="CS29" s="103">
        <v>6.3</v>
      </c>
      <c r="CT29" s="103">
        <v>6.3</v>
      </c>
      <c r="CU29" s="103">
        <v>114</v>
      </c>
    </row>
    <row r="30" spans="2:105" ht="15.75" thickBot="1">
      <c r="B30" s="29">
        <f t="shared" si="30"/>
        <v>23</v>
      </c>
      <c r="C30" s="47">
        <v>0</v>
      </c>
      <c r="D30" s="40">
        <v>0</v>
      </c>
      <c r="E30" s="41">
        <f t="shared" si="0"/>
        <v>0</v>
      </c>
      <c r="F30" s="50">
        <v>0</v>
      </c>
      <c r="G30" s="40">
        <v>0</v>
      </c>
      <c r="H30" s="51">
        <f t="shared" si="1"/>
        <v>0</v>
      </c>
      <c r="I30" s="83">
        <v>30</v>
      </c>
      <c r="J30" s="84">
        <v>22</v>
      </c>
      <c r="K30" s="41">
        <f t="shared" si="2"/>
        <v>3.4093129510237068</v>
      </c>
      <c r="L30" s="83">
        <v>120</v>
      </c>
      <c r="M30" s="84">
        <v>69</v>
      </c>
      <c r="N30" s="41">
        <f t="shared" si="3"/>
        <v>12.685509317186771</v>
      </c>
      <c r="O30" s="83">
        <v>30</v>
      </c>
      <c r="P30" s="84">
        <v>10</v>
      </c>
      <c r="Q30" s="41">
        <f t="shared" si="4"/>
        <v>2.8980029497627839</v>
      </c>
      <c r="R30" s="50">
        <v>0</v>
      </c>
      <c r="S30" s="40">
        <v>0</v>
      </c>
      <c r="T30" s="41">
        <f t="shared" si="5"/>
        <v>0</v>
      </c>
      <c r="U30" s="40">
        <v>0</v>
      </c>
      <c r="V30" s="40">
        <v>0</v>
      </c>
      <c r="W30" s="41">
        <f t="shared" si="6"/>
        <v>0</v>
      </c>
      <c r="X30" s="40">
        <v>0</v>
      </c>
      <c r="Y30" s="40">
        <v>0</v>
      </c>
      <c r="Z30" s="41">
        <f t="shared" si="7"/>
        <v>0</v>
      </c>
      <c r="AA30" s="83">
        <v>53</v>
      </c>
      <c r="AB30" s="84">
        <v>12</v>
      </c>
      <c r="AC30" s="41">
        <f t="shared" si="8"/>
        <v>4.9800138050963483</v>
      </c>
      <c r="AD30" s="40">
        <v>0</v>
      </c>
      <c r="AE30" s="40">
        <v>0</v>
      </c>
      <c r="AF30" s="41">
        <f t="shared" si="9"/>
        <v>0</v>
      </c>
      <c r="AG30" s="83">
        <v>0</v>
      </c>
      <c r="AH30" s="84">
        <v>0</v>
      </c>
      <c r="AI30" s="41">
        <f t="shared" si="10"/>
        <v>0</v>
      </c>
      <c r="AJ30" s="54">
        <v>0</v>
      </c>
      <c r="AK30" s="40">
        <v>0</v>
      </c>
      <c r="AL30" s="41">
        <f t="shared" si="11"/>
        <v>0</v>
      </c>
      <c r="AM30" s="50">
        <v>0</v>
      </c>
      <c r="AN30" s="40">
        <v>0</v>
      </c>
      <c r="AO30" s="41">
        <f t="shared" si="12"/>
        <v>0</v>
      </c>
      <c r="AP30" s="72">
        <v>114</v>
      </c>
      <c r="AQ30" s="72">
        <v>39</v>
      </c>
      <c r="AR30" s="41">
        <f t="shared" si="13"/>
        <v>11.041733517103927</v>
      </c>
      <c r="AS30" s="40">
        <v>0</v>
      </c>
      <c r="AT30" s="40">
        <v>0</v>
      </c>
      <c r="AU30" s="41">
        <f t="shared" si="14"/>
        <v>0</v>
      </c>
      <c r="AV30" s="83">
        <v>0</v>
      </c>
      <c r="AW30" s="84">
        <v>0</v>
      </c>
      <c r="AX30" s="41">
        <f t="shared" si="15"/>
        <v>0</v>
      </c>
      <c r="AY30" s="124">
        <v>918</v>
      </c>
      <c r="AZ30" s="84">
        <v>209</v>
      </c>
      <c r="BA30" s="41">
        <f t="shared" si="27"/>
        <v>86.280950692136912</v>
      </c>
      <c r="BB30" s="125">
        <v>0</v>
      </c>
      <c r="BC30" s="84">
        <v>0</v>
      </c>
      <c r="BD30" s="41">
        <f t="shared" si="16"/>
        <v>0</v>
      </c>
      <c r="BE30" s="84">
        <v>0</v>
      </c>
      <c r="BF30" s="84">
        <v>0</v>
      </c>
      <c r="BG30" s="41">
        <f t="shared" si="17"/>
        <v>0</v>
      </c>
      <c r="BH30" s="83">
        <v>21</v>
      </c>
      <c r="BI30" s="84">
        <v>16</v>
      </c>
      <c r="BJ30" s="41">
        <f t="shared" si="18"/>
        <v>2.4194419820473385</v>
      </c>
      <c r="BK30" s="113">
        <v>127</v>
      </c>
      <c r="BL30" s="113">
        <v>40</v>
      </c>
      <c r="BM30" s="41">
        <f t="shared" si="19"/>
        <v>12.202278788233221</v>
      </c>
      <c r="BN30" s="47">
        <v>21</v>
      </c>
      <c r="BO30" s="40">
        <v>16</v>
      </c>
      <c r="BP30" s="41">
        <f t="shared" si="20"/>
        <v>2.4194419820473385</v>
      </c>
      <c r="BQ30" s="83">
        <v>83</v>
      </c>
      <c r="BR30" s="84">
        <v>33</v>
      </c>
      <c r="BS30" s="41">
        <f t="shared" si="21"/>
        <v>8.1855118050455484</v>
      </c>
      <c r="BT30" s="84">
        <v>1075</v>
      </c>
      <c r="BU30" s="84">
        <v>289</v>
      </c>
      <c r="BV30" s="46">
        <f t="shared" si="22"/>
        <v>102.01406720868066</v>
      </c>
      <c r="BW30" s="83">
        <v>0</v>
      </c>
      <c r="BX30" s="84">
        <v>0</v>
      </c>
      <c r="BY30" s="41">
        <f t="shared" si="23"/>
        <v>0</v>
      </c>
      <c r="BZ30" s="84">
        <v>0</v>
      </c>
      <c r="CA30" s="84">
        <v>0</v>
      </c>
      <c r="CB30" s="41">
        <f t="shared" si="24"/>
        <v>0</v>
      </c>
      <c r="CC30" s="121"/>
      <c r="CD30" s="8"/>
      <c r="CE30" s="12">
        <f t="shared" si="25"/>
        <v>0</v>
      </c>
      <c r="CF30" s="8"/>
      <c r="CG30" s="8"/>
      <c r="CH30" s="33">
        <f t="shared" si="26"/>
        <v>0</v>
      </c>
      <c r="CI30" s="83">
        <v>13</v>
      </c>
      <c r="CJ30" s="84">
        <v>1</v>
      </c>
      <c r="CK30" s="41">
        <f t="shared" si="28"/>
        <v>1.1948772265223511</v>
      </c>
      <c r="CL30" s="119">
        <v>8</v>
      </c>
      <c r="CM30" s="120">
        <v>2</v>
      </c>
      <c r="CN30" s="41">
        <f t="shared" si="29"/>
        <v>0.75570671201511641</v>
      </c>
      <c r="CO30" s="132">
        <v>6.3</v>
      </c>
      <c r="CP30" s="14">
        <v>6.3</v>
      </c>
      <c r="CQ30" s="14">
        <v>6.3</v>
      </c>
      <c r="CR30" s="14">
        <v>6.3</v>
      </c>
      <c r="CS30" s="14">
        <v>6.3</v>
      </c>
      <c r="CT30" s="14">
        <v>6.3</v>
      </c>
      <c r="CU30" s="14">
        <v>114</v>
      </c>
    </row>
    <row r="33" spans="15:64">
      <c r="O33" s="86"/>
      <c r="AA33" s="86"/>
      <c r="AY33" s="86"/>
      <c r="BK33" s="126"/>
      <c r="BL33" s="126"/>
    </row>
  </sheetData>
  <mergeCells count="39">
    <mergeCell ref="CI5:CK5"/>
    <mergeCell ref="CL5:CN5"/>
    <mergeCell ref="BE5:BG5"/>
    <mergeCell ref="AJ5:AL5"/>
    <mergeCell ref="CR4:CR5"/>
    <mergeCell ref="CS4:CS5"/>
    <mergeCell ref="CT4:CT5"/>
    <mergeCell ref="BK5:BM5"/>
    <mergeCell ref="BN5:BP5"/>
    <mergeCell ref="BQ5:BS5"/>
    <mergeCell ref="BT5:BV5"/>
    <mergeCell ref="BW5:BY5"/>
    <mergeCell ref="BZ5:CB5"/>
    <mergeCell ref="CC5:CE5"/>
    <mergeCell ref="CF5:CH5"/>
    <mergeCell ref="CO4:CO5"/>
    <mergeCell ref="CP4:CP5"/>
    <mergeCell ref="CQ4:CQ5"/>
    <mergeCell ref="B4:B6"/>
    <mergeCell ref="F5:H5"/>
    <mergeCell ref="I5:K5"/>
    <mergeCell ref="L5:N5"/>
    <mergeCell ref="O5:Q5"/>
    <mergeCell ref="CU4:CU5"/>
    <mergeCell ref="C5:E5"/>
    <mergeCell ref="C4:V4"/>
    <mergeCell ref="R5:T5"/>
    <mergeCell ref="U5:W5"/>
    <mergeCell ref="BH5:BJ5"/>
    <mergeCell ref="X5:Z5"/>
    <mergeCell ref="AA5:AC5"/>
    <mergeCell ref="AD5:AF5"/>
    <mergeCell ref="AG5:AI5"/>
    <mergeCell ref="AM5:AO5"/>
    <mergeCell ref="AP5:AR5"/>
    <mergeCell ref="AS5:AU5"/>
    <mergeCell ref="AV5:AX5"/>
    <mergeCell ref="AY5:BA5"/>
    <mergeCell ref="BB5:BD5"/>
  </mergeCells>
  <conditionalFormatting sqref="BQ7:BR30 BT7:BU30 I7:J30 L7:M30 AY7:AZ30 O7:P30 AA7:AB30 AG7:AH30 AP7:AQ30 BB7:BC30 BE7:BF30 BH7:BI30 BW7:BX30 BZ7:CA30 AV7:AW30 CI7:CJ30 CL7:CM30">
    <cfRule type="containsBlanks" dxfId="0" priority="38" stopIfTrue="1">
      <formula>LEN(TRIM(I7))=0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за 16_12_2015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goryachkin</dc:creator>
  <cp:lastModifiedBy>goryachkin</cp:lastModifiedBy>
  <cp:lastPrinted>2014-06-05T07:45:14Z</cp:lastPrinted>
  <dcterms:created xsi:type="dcterms:W3CDTF">2014-06-05T07:45:08Z</dcterms:created>
  <dcterms:modified xsi:type="dcterms:W3CDTF">2015-12-18T11:56:09Z</dcterms:modified>
</cp:coreProperties>
</file>